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Consolidado" sheetId="1" r:id="rId1"/>
    <sheet name="Residencial" sheetId="2" r:id="rId2"/>
    <sheet name="Condominial" sheetId="3" r:id="rId3"/>
    <sheet name="Empresarial" sheetId="4" r:id="rId4"/>
  </sheets>
  <definedNames>
    <definedName name="_xlnm.Print_Area" localSheetId="2">'Condominial'!$B$2:$L$47</definedName>
    <definedName name="_xlnm.Print_Area" localSheetId="0">'Consolidado'!$B$2:$L$59</definedName>
    <definedName name="_xlnm.Print_Area" localSheetId="3">'Empresarial'!$B$2:$L$59</definedName>
    <definedName name="_xlnm.Print_Area" localSheetId="1">'Residencial'!$A$2:$L$47</definedName>
  </definedNames>
  <calcPr fullCalcOnLoad="1"/>
</workbook>
</file>

<file path=xl/sharedStrings.xml><?xml version="1.0" encoding="utf-8"?>
<sst xmlns="http://schemas.openxmlformats.org/spreadsheetml/2006/main" count="252" uniqueCount="76">
  <si>
    <t>Acidentes Pessoais - DMH</t>
  </si>
  <si>
    <t>Acidentes Pessoais - Morte / Invalidez Permanente</t>
  </si>
  <si>
    <t>Alagamento / Inundação</t>
  </si>
  <si>
    <t>All risks</t>
  </si>
  <si>
    <t>Assistência 24 Horas, Jurídica e em Viagem</t>
  </si>
  <si>
    <t>Bens de Terceiros</t>
  </si>
  <si>
    <t>Bens do Segurado em outros locais</t>
  </si>
  <si>
    <t>Chapas de Experiência / Circulação veículos da Concessionária</t>
  </si>
  <si>
    <t>Compreensiva para Veículos em Exposição</t>
  </si>
  <si>
    <t>Danos Elétricos</t>
  </si>
  <si>
    <t>Danos de causa externa / Danos na Fabricação</t>
  </si>
  <si>
    <t>Derramamento D'água / Vazamento Sprinklers</t>
  </si>
  <si>
    <t>Derramamento material em estado de fusão / Deteriorização de Mercadorias / Fermentação Espontânea</t>
  </si>
  <si>
    <t>Desmoronamento</t>
  </si>
  <si>
    <t>Equipamentos Arrendados/cedidos a terceiros; Equipamentos em Exposição</t>
  </si>
  <si>
    <t>Equipamentos Cinematográficos / Eletrônicos / Computação / Portáteis</t>
  </si>
  <si>
    <t>Equipamentos Móveis e Estacionários</t>
  </si>
  <si>
    <t>Fiança Locatícia</t>
  </si>
  <si>
    <t>Fidelidade</t>
  </si>
  <si>
    <t>Hole in One / Tacos de Golfe</t>
  </si>
  <si>
    <t>Incêndio / Raio / Explosão / Demolição / Desentulho / Queimadas em Zonas Rurais</t>
  </si>
  <si>
    <t>Instalação e Montagem / Quebra de Máquinas / Vazamento de Tanques / Tubulações</t>
  </si>
  <si>
    <t>Interpretação de Dados para Equipamentos Eletrônicos / Recomposição de Documentos</t>
  </si>
  <si>
    <t>Lucros Cessantes / Despesas Fixas / Honorários de Peritos / Perda-Pagamento de Aluguel / Perda de Prêmio</t>
  </si>
  <si>
    <t>Mercadorias e Matérias-primas à Valor Previsto</t>
  </si>
  <si>
    <t>Outros</t>
  </si>
  <si>
    <t>Portões Eletrônicos</t>
  </si>
  <si>
    <t>Quebra de Vidros / Anúncios Luminosos / Antenas / Antenas Parabólicas / Letreiros</t>
  </si>
  <si>
    <t>Responsabilidade Civil Concessionárias</t>
  </si>
  <si>
    <t>Responsabilidade Civil Condomínio / Síndico</t>
  </si>
  <si>
    <t>Responsabilidade Civil Guarda de Veículos (Compreensiva)</t>
  </si>
  <si>
    <t>Responsabilidade Civil Guarda de Veículos (Incêndio/Roubo)</t>
  </si>
  <si>
    <t>Responsabilidade Civil Operacional + Responsabilidade Civil Profissional + Responsabilidade Civil Produtos + Responsabilidade Civil Empregados</t>
  </si>
  <si>
    <t>Responsabilidade Civil Operações, Empregador, Contingente de Veículos e Danos Morais</t>
  </si>
  <si>
    <t>Responsabilidade Civil Produtos</t>
  </si>
  <si>
    <t>Responsabilidade Civil Proprietário / Familiar / Empregados Domésticos / Práticas Desportivas</t>
  </si>
  <si>
    <t>Roubo de Bens</t>
  </si>
  <si>
    <t>Transporte de Bens e Operações de Carga / Descarga / Içamento</t>
  </si>
  <si>
    <t>Tumultos / Greve / Lock-Out / Atos Dolosos</t>
  </si>
  <si>
    <t>Valores em Trânsito / Interior do Estabelecimento</t>
  </si>
  <si>
    <t>Vendaval, Furacão, Ciclone, Tornado, Granizo, Queda de Aeronaves, Impacto de Veículos, Tremor de Terra, Terremoto</t>
  </si>
  <si>
    <t>Vida: Morte, IPA, IPD, Assistência Funeral</t>
  </si>
  <si>
    <t>Cobertura</t>
  </si>
  <si>
    <t>TOTAIS</t>
  </si>
  <si>
    <t>Seguro Compreensivo (Residencial, Condominial e Empresarial)</t>
  </si>
  <si>
    <t>Seguro Compreensivo Empresarial</t>
  </si>
  <si>
    <t>Seguro Compreensivo Residencial</t>
  </si>
  <si>
    <t>Responsabilidade Civil Profissional</t>
  </si>
  <si>
    <t>Responsabilidade Civil Operações, Empregador, Contigente de Veículos e Danos Morais</t>
  </si>
  <si>
    <t>IS_EXPOSTA</t>
  </si>
  <si>
    <t>Pr. Emitido</t>
  </si>
  <si>
    <t>Pr. Exposto</t>
  </si>
  <si>
    <t>3 - Pr. Emitido.  - Prêmio Emitido - montante de prêmios das apólices/endossos que iniciaram vigência durante o período de estudo (em R$).</t>
  </si>
  <si>
    <t>1 - N.A - Número de Apólices que iniciaram vigência no período de estudo.</t>
  </si>
  <si>
    <t>2 - I.S.T. - Importância Segurada Total - somatório das importâncias seguradas das apólices/endossos que iniciaram vigência no período de estudo (em R$).</t>
  </si>
  <si>
    <t>6 - N.S.O - Número de Sinistros Ocorridos no período de estudo.</t>
  </si>
  <si>
    <t>7 - M.S.O - Montante de Sinistros Ocorridos no período de estudo  (em R$).</t>
  </si>
  <si>
    <t>S.C.</t>
  </si>
  <si>
    <t>M.S.O</t>
  </si>
  <si>
    <t>N.S.O</t>
  </si>
  <si>
    <t>I.S.T</t>
  </si>
  <si>
    <t>N.A</t>
  </si>
  <si>
    <t>T.M.P. (%)</t>
  </si>
  <si>
    <t>5 - T.M.P.  - Taxa  Média  Praticada  -  razão  entre  o  somatório  dos prêmios emitidos  (P.E.)  e o somatório das Importâncias Seguradas (I.S.T.) das apólices/endossos com início de vigência no período em estudo.</t>
  </si>
  <si>
    <t>10 - T.R. - Taxa de risco - razão entre o montante de sinistros ocorridos (M.S.O.) e a importância segurada exposta.</t>
  </si>
  <si>
    <t>4 - Pr. Exposto - Prêmio Exposto - montante de prêmios das apólices/endossos ponderado pelo tempo de exposição de cada apólice/endosso dentro do período de análise.</t>
  </si>
  <si>
    <t>8 - S.C. - Sinistralidade de Competência - razão entre o montante de sinistros ocorridos (M.S.O.) e o montante de prêmios expostos.</t>
  </si>
  <si>
    <t>S.C. (%)</t>
  </si>
  <si>
    <t>T.R. (%)</t>
  </si>
  <si>
    <t xml:space="preserve">Seguro Compreensivo Condominial </t>
  </si>
  <si>
    <t>Is_Exposta</t>
  </si>
  <si>
    <t>9 - IS_EXPOSTA -  Inportância Segurada Exposta - somatório das importâncias seguradas das apólices/endossos ponderadas pelo tempo de exposição de cada apólice/endosso dentro do período analisado.</t>
  </si>
  <si>
    <t>Ano 2003</t>
  </si>
  <si>
    <t xml:space="preserve"> Ano 2003</t>
  </si>
  <si>
    <t>Transporte de Bens e Operações de Carga/ Descarga / içamento</t>
  </si>
  <si>
    <t>-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</si>
</sst>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00%"/>
    <numFmt numFmtId="169" formatCode="0.0000%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_(* #,##0.000_);_(* \(#,##0.000\);_(* &quot;-&quot;??_);_(@_)"/>
    <numFmt numFmtId="176" formatCode="0.0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#,##0.000"/>
    <numFmt numFmtId="182" formatCode="#,##0.0000"/>
    <numFmt numFmtId="183" formatCode="#,##0.00000"/>
    <numFmt numFmtId="184" formatCode="00000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/>
    </xf>
    <xf numFmtId="166" fontId="3" fillId="0" borderId="4" xfId="18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right" vertical="center" wrapText="1"/>
    </xf>
    <xf numFmtId="166" fontId="2" fillId="0" borderId="5" xfId="18" applyNumberFormat="1" applyFont="1" applyBorder="1" applyAlignment="1">
      <alignment horizontal="right" vertical="center" wrapText="1"/>
    </xf>
    <xf numFmtId="1" fontId="2" fillId="0" borderId="6" xfId="18" applyNumberFormat="1" applyFont="1" applyBorder="1" applyAlignment="1">
      <alignment horizontal="right" vertical="center" wrapText="1"/>
    </xf>
    <xf numFmtId="1" fontId="2" fillId="0" borderId="5" xfId="18" applyNumberFormat="1" applyFont="1" applyBorder="1" applyAlignment="1">
      <alignment horizontal="right" vertical="center" wrapText="1"/>
    </xf>
    <xf numFmtId="166" fontId="2" fillId="0" borderId="7" xfId="18" applyNumberFormat="1" applyFont="1" applyBorder="1" applyAlignment="1">
      <alignment horizontal="right" vertical="center" wrapText="1"/>
    </xf>
    <xf numFmtId="166" fontId="2" fillId="0" borderId="8" xfId="18" applyNumberFormat="1" applyFont="1" applyBorder="1" applyAlignment="1">
      <alignment horizontal="right" vertical="center" wrapText="1"/>
    </xf>
    <xf numFmtId="166" fontId="0" fillId="0" borderId="0" xfId="18" applyNumberFormat="1" applyAlignment="1">
      <alignment/>
    </xf>
    <xf numFmtId="3" fontId="0" fillId="0" borderId="0" xfId="0" applyNumberFormat="1" applyAlignment="1">
      <alignment/>
    </xf>
    <xf numFmtId="166" fontId="3" fillId="0" borderId="0" xfId="18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43" fontId="0" fillId="0" borderId="0" xfId="18" applyAlignment="1">
      <alignment/>
    </xf>
    <xf numFmtId="43" fontId="0" fillId="0" borderId="0" xfId="18" applyNumberFormat="1" applyAlignment="1">
      <alignment/>
    </xf>
    <xf numFmtId="43" fontId="0" fillId="0" borderId="0" xfId="0" applyNumberFormat="1" applyAlignment="1">
      <alignment/>
    </xf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10" fontId="3" fillId="0" borderId="4" xfId="17" applyNumberFormat="1" applyFont="1" applyBorder="1" applyAlignment="1">
      <alignment horizontal="center" vertical="center" wrapText="1"/>
    </xf>
    <xf numFmtId="166" fontId="2" fillId="0" borderId="0" xfId="18" applyNumberFormat="1" applyFont="1" applyAlignment="1">
      <alignment horizontal="right" vertical="center" wrapText="1"/>
    </xf>
    <xf numFmtId="166" fontId="2" fillId="0" borderId="10" xfId="18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/>
    </xf>
    <xf numFmtId="166" fontId="2" fillId="0" borderId="11" xfId="18" applyNumberFormat="1" applyFont="1" applyBorder="1" applyAlignment="1">
      <alignment horizontal="right" vertical="center" wrapText="1"/>
    </xf>
    <xf numFmtId="1" fontId="2" fillId="0" borderId="10" xfId="18" applyNumberFormat="1" applyFont="1" applyBorder="1" applyAlignment="1">
      <alignment horizontal="right" vertical="center" wrapText="1"/>
    </xf>
    <xf numFmtId="1" fontId="2" fillId="0" borderId="11" xfId="18" applyNumberFormat="1" applyFont="1" applyBorder="1" applyAlignment="1">
      <alignment horizontal="right" vertical="center" wrapText="1"/>
    </xf>
    <xf numFmtId="166" fontId="2" fillId="0" borderId="12" xfId="18" applyNumberFormat="1" applyFont="1" applyBorder="1" applyAlignment="1">
      <alignment horizontal="right" vertical="center" wrapText="1"/>
    </xf>
    <xf numFmtId="166" fontId="3" fillId="0" borderId="13" xfId="18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166" fontId="2" fillId="0" borderId="14" xfId="18" applyNumberFormat="1" applyFont="1" applyBorder="1" applyAlignment="1">
      <alignment horizontal="right" vertical="center" wrapText="1"/>
    </xf>
    <xf numFmtId="10" fontId="2" fillId="0" borderId="6" xfId="17" applyNumberFormat="1" applyFont="1" applyBorder="1" applyAlignment="1">
      <alignment horizontal="right" vertical="center" wrapText="1"/>
    </xf>
    <xf numFmtId="10" fontId="2" fillId="0" borderId="5" xfId="17" applyNumberFormat="1" applyFont="1" applyBorder="1" applyAlignment="1">
      <alignment horizontal="right" vertical="center" wrapText="1"/>
    </xf>
    <xf numFmtId="10" fontId="2" fillId="0" borderId="10" xfId="17" applyNumberFormat="1" applyFont="1" applyBorder="1" applyAlignment="1">
      <alignment horizontal="right" vertical="center" wrapText="1"/>
    </xf>
    <xf numFmtId="10" fontId="2" fillId="0" borderId="11" xfId="17" applyNumberFormat="1" applyFont="1" applyBorder="1" applyAlignment="1">
      <alignment horizontal="right" vertical="center"/>
    </xf>
    <xf numFmtId="10" fontId="3" fillId="0" borderId="4" xfId="17" applyNumberFormat="1" applyFont="1" applyBorder="1" applyAlignment="1">
      <alignment horizontal="center" vertical="center"/>
    </xf>
    <xf numFmtId="10" fontId="2" fillId="0" borderId="15" xfId="17" applyNumberFormat="1" applyFont="1" applyBorder="1" applyAlignment="1">
      <alignment horizontal="right" vertical="center" wrapText="1"/>
    </xf>
    <xf numFmtId="10" fontId="2" fillId="0" borderId="8" xfId="17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168" fontId="2" fillId="0" borderId="16" xfId="17" applyNumberFormat="1" applyFont="1" applyBorder="1" applyAlignment="1">
      <alignment vertical="center" wrapText="1"/>
    </xf>
    <xf numFmtId="168" fontId="2" fillId="0" borderId="17" xfId="17" applyNumberFormat="1" applyFont="1" applyBorder="1" applyAlignment="1">
      <alignment vertical="center" wrapText="1"/>
    </xf>
    <xf numFmtId="0" fontId="7" fillId="0" borderId="2" xfId="0" applyFont="1" applyFill="1" applyBorder="1" applyAlignment="1">
      <alignment vertical="top" wrapText="1"/>
    </xf>
    <xf numFmtId="166" fontId="8" fillId="0" borderId="6" xfId="0" applyNumberFormat="1" applyFont="1" applyBorder="1" applyAlignment="1">
      <alignment horizontal="right" vertical="center" wrapText="1"/>
    </xf>
    <xf numFmtId="10" fontId="8" fillId="0" borderId="8" xfId="17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vertical="center" wrapText="1"/>
    </xf>
    <xf numFmtId="10" fontId="8" fillId="0" borderId="15" xfId="17" applyNumberFormat="1" applyFont="1" applyFill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168" fontId="8" fillId="0" borderId="16" xfId="17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166" fontId="8" fillId="0" borderId="5" xfId="0" applyNumberFormat="1" applyFont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168" fontId="8" fillId="0" borderId="17" xfId="17" applyNumberFormat="1" applyFont="1" applyBorder="1" applyAlignment="1">
      <alignment vertical="center" wrapText="1"/>
    </xf>
    <xf numFmtId="1" fontId="8" fillId="0" borderId="5" xfId="0" applyNumberFormat="1" applyFont="1" applyFill="1" applyBorder="1" applyAlignment="1">
      <alignment vertical="center" wrapText="1"/>
    </xf>
    <xf numFmtId="3" fontId="8" fillId="0" borderId="5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top" wrapText="1"/>
    </xf>
    <xf numFmtId="166" fontId="8" fillId="0" borderId="7" xfId="0" applyNumberFormat="1" applyFont="1" applyBorder="1" applyAlignment="1">
      <alignment horizontal="right" vertical="center" wrapText="1"/>
    </xf>
    <xf numFmtId="0" fontId="8" fillId="0" borderId="7" xfId="0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0" fontId="7" fillId="0" borderId="3" xfId="0" applyFont="1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vertical="top" wrapText="1"/>
    </xf>
    <xf numFmtId="166" fontId="8" fillId="0" borderId="5" xfId="18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1" fontId="8" fillId="0" borderId="5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166" fontId="8" fillId="0" borderId="11" xfId="18" applyNumberFormat="1" applyFont="1" applyBorder="1" applyAlignment="1">
      <alignment horizontal="right" vertical="center" wrapText="1"/>
    </xf>
    <xf numFmtId="1" fontId="8" fillId="0" borderId="5" xfId="18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166" fontId="8" fillId="0" borderId="7" xfId="18" applyNumberFormat="1" applyFont="1" applyBorder="1" applyAlignment="1">
      <alignment horizontal="right" vertical="center" wrapText="1"/>
    </xf>
    <xf numFmtId="166" fontId="8" fillId="0" borderId="7" xfId="18" applyNumberFormat="1" applyFont="1" applyBorder="1" applyAlignment="1">
      <alignment vertical="center"/>
    </xf>
    <xf numFmtId="166" fontId="8" fillId="0" borderId="12" xfId="18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/>
    </xf>
    <xf numFmtId="4" fontId="8" fillId="0" borderId="11" xfId="0" applyNumberFormat="1" applyFont="1" applyBorder="1" applyAlignment="1">
      <alignment vertical="center" wrapText="1"/>
    </xf>
    <xf numFmtId="43" fontId="0" fillId="0" borderId="0" xfId="18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" xfId="0" applyFont="1" applyFill="1" applyBorder="1" applyAlignment="1">
      <alignment horizontal="justify" vertical="top" wrapText="1"/>
    </xf>
    <xf numFmtId="1" fontId="8" fillId="0" borderId="8" xfId="17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/>
    </xf>
    <xf numFmtId="1" fontId="8" fillId="2" borderId="14" xfId="0" applyNumberFormat="1" applyFont="1" applyFill="1" applyBorder="1" applyAlignment="1">
      <alignment horizontal="right" vertical="center"/>
    </xf>
    <xf numFmtId="166" fontId="1" fillId="0" borderId="0" xfId="18" applyNumberFormat="1" applyFont="1" applyAlignment="1">
      <alignment/>
    </xf>
    <xf numFmtId="0" fontId="12" fillId="3" borderId="19" xfId="0" applyFont="1" applyFill="1" applyBorder="1" applyAlignment="1">
      <alignment/>
    </xf>
    <xf numFmtId="166" fontId="8" fillId="2" borderId="14" xfId="18" applyNumberFormat="1" applyFont="1" applyFill="1" applyBorder="1" applyAlignment="1">
      <alignment horizontal="right" vertical="center" wrapText="1"/>
    </xf>
    <xf numFmtId="166" fontId="8" fillId="2" borderId="6" xfId="18" applyNumberFormat="1" applyFont="1" applyFill="1" applyBorder="1" applyAlignment="1">
      <alignment horizontal="right" vertical="center" wrapText="1"/>
    </xf>
    <xf numFmtId="1" fontId="8" fillId="0" borderId="11" xfId="18" applyNumberFormat="1" applyFont="1" applyBorder="1" applyAlignment="1">
      <alignment horizontal="right" vertical="center" wrapText="1"/>
    </xf>
    <xf numFmtId="1" fontId="8" fillId="2" borderId="20" xfId="0" applyNumberFormat="1" applyFont="1" applyFill="1" applyBorder="1" applyAlignment="1">
      <alignment horizontal="right" vertical="center"/>
    </xf>
    <xf numFmtId="1" fontId="0" fillId="3" borderId="19" xfId="0" applyNumberForma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1" xfId="0" applyFill="1" applyBorder="1" applyAlignment="1">
      <alignment/>
    </xf>
    <xf numFmtId="1" fontId="0" fillId="3" borderId="22" xfId="0" applyNumberFormat="1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11" fillId="3" borderId="24" xfId="0" applyFont="1" applyFill="1" applyBorder="1" applyAlignment="1">
      <alignment/>
    </xf>
    <xf numFmtId="1" fontId="12" fillId="3" borderId="19" xfId="0" applyNumberFormat="1" applyFont="1" applyFill="1" applyBorder="1" applyAlignment="1">
      <alignment/>
    </xf>
    <xf numFmtId="0" fontId="13" fillId="3" borderId="25" xfId="0" applyFont="1" applyFill="1" applyBorder="1" applyAlignment="1">
      <alignment/>
    </xf>
    <xf numFmtId="1" fontId="12" fillId="3" borderId="22" xfId="0" applyNumberFormat="1" applyFont="1" applyFill="1" applyBorder="1" applyAlignment="1">
      <alignment/>
    </xf>
    <xf numFmtId="0" fontId="12" fillId="3" borderId="22" xfId="0" applyFont="1" applyFill="1" applyBorder="1" applyAlignment="1">
      <alignment/>
    </xf>
    <xf numFmtId="0" fontId="6" fillId="4" borderId="3" xfId="0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 vertical="center"/>
    </xf>
    <xf numFmtId="3" fontId="1" fillId="4" borderId="13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1" fontId="1" fillId="4" borderId="13" xfId="0" applyNumberFormat="1" applyFont="1" applyFill="1" applyBorder="1" applyAlignment="1">
      <alignment horizontal="center" vertical="center"/>
    </xf>
    <xf numFmtId="3" fontId="1" fillId="4" borderId="26" xfId="0" applyNumberFormat="1" applyFont="1" applyFill="1" applyBorder="1" applyAlignment="1">
      <alignment horizontal="center"/>
    </xf>
    <xf numFmtId="0" fontId="11" fillId="5" borderId="24" xfId="0" applyFont="1" applyFill="1" applyBorder="1" applyAlignment="1">
      <alignment/>
    </xf>
    <xf numFmtId="1" fontId="12" fillId="5" borderId="19" xfId="0" applyNumberFormat="1" applyFont="1" applyFill="1" applyBorder="1" applyAlignment="1">
      <alignment/>
    </xf>
    <xf numFmtId="0" fontId="12" fillId="5" borderId="19" xfId="0" applyFont="1" applyFill="1" applyBorder="1" applyAlignment="1">
      <alignment/>
    </xf>
    <xf numFmtId="0" fontId="12" fillId="5" borderId="21" xfId="0" applyFont="1" applyFill="1" applyBorder="1" applyAlignment="1">
      <alignment/>
    </xf>
    <xf numFmtId="0" fontId="13" fillId="5" borderId="25" xfId="0" applyFont="1" applyFill="1" applyBorder="1" applyAlignment="1">
      <alignment/>
    </xf>
    <xf numFmtId="1" fontId="12" fillId="5" borderId="22" xfId="0" applyNumberFormat="1" applyFont="1" applyFill="1" applyBorder="1" applyAlignment="1">
      <alignment/>
    </xf>
    <xf numFmtId="0" fontId="12" fillId="5" borderId="22" xfId="0" applyFont="1" applyFill="1" applyBorder="1" applyAlignment="1">
      <alignment/>
    </xf>
    <xf numFmtId="0" fontId="12" fillId="5" borderId="23" xfId="0" applyFont="1" applyFill="1" applyBorder="1" applyAlignment="1">
      <alignment/>
    </xf>
    <xf numFmtId="0" fontId="5" fillId="6" borderId="3" xfId="0" applyFont="1" applyFill="1" applyBorder="1" applyAlignment="1">
      <alignment horizontal="center"/>
    </xf>
    <xf numFmtId="1" fontId="6" fillId="6" borderId="4" xfId="0" applyNumberFormat="1" applyFont="1" applyFill="1" applyBorder="1" applyAlignment="1">
      <alignment horizontal="center" vertical="center"/>
    </xf>
    <xf numFmtId="3" fontId="6" fillId="6" borderId="13" xfId="0" applyNumberFormat="1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1" fontId="6" fillId="6" borderId="13" xfId="0" applyNumberFormat="1" applyFont="1" applyFill="1" applyBorder="1" applyAlignment="1">
      <alignment horizontal="center" vertical="center"/>
    </xf>
    <xf numFmtId="3" fontId="6" fillId="6" borderId="26" xfId="0" applyNumberFormat="1" applyFont="1" applyFill="1" applyBorder="1" applyAlignment="1">
      <alignment horizontal="center"/>
    </xf>
    <xf numFmtId="0" fontId="11" fillId="7" borderId="24" xfId="0" applyFont="1" applyFill="1" applyBorder="1" applyAlignment="1">
      <alignment/>
    </xf>
    <xf numFmtId="1" fontId="12" fillId="7" borderId="19" xfId="0" applyNumberFormat="1" applyFont="1" applyFill="1" applyBorder="1" applyAlignment="1">
      <alignment/>
    </xf>
    <xf numFmtId="0" fontId="12" fillId="7" borderId="19" xfId="0" applyFont="1" applyFill="1" applyBorder="1" applyAlignment="1">
      <alignment/>
    </xf>
    <xf numFmtId="0" fontId="12" fillId="7" borderId="21" xfId="0" applyFont="1" applyFill="1" applyBorder="1" applyAlignment="1">
      <alignment/>
    </xf>
    <xf numFmtId="0" fontId="11" fillId="7" borderId="25" xfId="0" applyFont="1" applyFill="1" applyBorder="1" applyAlignment="1">
      <alignment/>
    </xf>
    <xf numFmtId="1" fontId="12" fillId="7" borderId="22" xfId="0" applyNumberFormat="1" applyFont="1" applyFill="1" applyBorder="1" applyAlignment="1">
      <alignment/>
    </xf>
    <xf numFmtId="0" fontId="12" fillId="7" borderId="22" xfId="0" applyFont="1" applyFill="1" applyBorder="1" applyAlignment="1">
      <alignment/>
    </xf>
    <xf numFmtId="0" fontId="12" fillId="7" borderId="23" xfId="0" applyFont="1" applyFill="1" applyBorder="1" applyAlignment="1">
      <alignment/>
    </xf>
    <xf numFmtId="0" fontId="5" fillId="8" borderId="3" xfId="0" applyFont="1" applyFill="1" applyBorder="1" applyAlignment="1">
      <alignment horizontal="center"/>
    </xf>
    <xf numFmtId="1" fontId="6" fillId="8" borderId="4" xfId="0" applyNumberFormat="1" applyFont="1" applyFill="1" applyBorder="1" applyAlignment="1">
      <alignment horizontal="center" vertical="center"/>
    </xf>
    <xf numFmtId="3" fontId="6" fillId="8" borderId="13" xfId="0" applyNumberFormat="1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 vertical="center"/>
    </xf>
    <xf numFmtId="1" fontId="6" fillId="8" borderId="13" xfId="0" applyNumberFormat="1" applyFont="1" applyFill="1" applyBorder="1" applyAlignment="1">
      <alignment horizontal="center" vertical="center"/>
    </xf>
    <xf numFmtId="3" fontId="6" fillId="8" borderId="2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 vertical="justify"/>
    </xf>
    <xf numFmtId="0" fontId="9" fillId="0" borderId="0" xfId="0" applyFont="1" applyAlignment="1">
      <alignment horizontal="justify" vertical="justify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8" fillId="2" borderId="6" xfId="17" applyNumberFormat="1" applyFont="1" applyFill="1" applyBorder="1" applyAlignment="1">
      <alignment horizontal="right" vertical="center"/>
    </xf>
    <xf numFmtId="10" fontId="8" fillId="2" borderId="5" xfId="17" applyNumberFormat="1" applyFont="1" applyFill="1" applyBorder="1" applyAlignment="1">
      <alignment horizontal="right" vertical="center"/>
    </xf>
    <xf numFmtId="10" fontId="8" fillId="2" borderId="8" xfId="17" applyNumberFormat="1" applyFont="1" applyFill="1" applyBorder="1" applyAlignment="1">
      <alignment horizontal="right" vertical="center"/>
    </xf>
    <xf numFmtId="10" fontId="8" fillId="2" borderId="7" xfId="17" applyNumberFormat="1" applyFont="1" applyFill="1" applyBorder="1" applyAlignment="1">
      <alignment horizontal="right" vertical="center"/>
    </xf>
    <xf numFmtId="3" fontId="2" fillId="0" borderId="5" xfId="18" applyNumberFormat="1" applyFont="1" applyBorder="1" applyAlignment="1">
      <alignment horizontal="right" vertical="center" wrapText="1"/>
    </xf>
    <xf numFmtId="166" fontId="0" fillId="0" borderId="0" xfId="0" applyNumberFormat="1" applyAlignment="1">
      <alignment/>
    </xf>
    <xf numFmtId="168" fontId="2" fillId="0" borderId="27" xfId="17" applyNumberFormat="1" applyFont="1" applyBorder="1" applyAlignment="1">
      <alignment vertical="center" wrapText="1"/>
    </xf>
    <xf numFmtId="168" fontId="3" fillId="0" borderId="26" xfId="17" applyNumberFormat="1" applyFont="1" applyBorder="1" applyAlignment="1">
      <alignment horizontal="center" vertical="center" wrapText="1"/>
    </xf>
    <xf numFmtId="0" fontId="11" fillId="9" borderId="24" xfId="0" applyFont="1" applyFill="1" applyBorder="1" applyAlignment="1">
      <alignment/>
    </xf>
    <xf numFmtId="1" fontId="12" fillId="9" borderId="19" xfId="0" applyNumberFormat="1" applyFont="1" applyFill="1" applyBorder="1" applyAlignment="1">
      <alignment/>
    </xf>
    <xf numFmtId="0" fontId="12" fillId="9" borderId="19" xfId="0" applyFont="1" applyFill="1" applyBorder="1" applyAlignment="1">
      <alignment/>
    </xf>
    <xf numFmtId="0" fontId="12" fillId="9" borderId="21" xfId="0" applyFont="1" applyFill="1" applyBorder="1" applyAlignment="1">
      <alignment/>
    </xf>
    <xf numFmtId="0" fontId="13" fillId="9" borderId="25" xfId="0" applyFont="1" applyFill="1" applyBorder="1" applyAlignment="1">
      <alignment/>
    </xf>
    <xf numFmtId="1" fontId="12" fillId="9" borderId="22" xfId="0" applyNumberFormat="1" applyFont="1" applyFill="1" applyBorder="1" applyAlignment="1">
      <alignment/>
    </xf>
    <xf numFmtId="0" fontId="12" fillId="9" borderId="22" xfId="0" applyFont="1" applyFill="1" applyBorder="1" applyAlignment="1">
      <alignment/>
    </xf>
    <xf numFmtId="0" fontId="12" fillId="9" borderId="23" xfId="0" applyFont="1" applyFill="1" applyBorder="1" applyAlignment="1">
      <alignment/>
    </xf>
    <xf numFmtId="0" fontId="1" fillId="0" borderId="28" xfId="0" applyFont="1" applyBorder="1" applyAlignment="1">
      <alignment/>
    </xf>
    <xf numFmtId="2" fontId="2" fillId="0" borderId="5" xfId="17" applyNumberFormat="1" applyFont="1" applyBorder="1" applyAlignment="1">
      <alignment horizontal="right" vertical="center" wrapText="1"/>
    </xf>
    <xf numFmtId="3" fontId="3" fillId="0" borderId="4" xfId="18" applyNumberFormat="1" applyFont="1" applyBorder="1" applyAlignment="1">
      <alignment horizontal="center" vertical="center" wrapText="1"/>
    </xf>
    <xf numFmtId="3" fontId="3" fillId="0" borderId="29" xfId="18" applyNumberFormat="1" applyFont="1" applyBorder="1" applyAlignment="1">
      <alignment horizontal="center" vertical="center" wrapText="1"/>
    </xf>
    <xf numFmtId="166" fontId="3" fillId="0" borderId="29" xfId="18" applyNumberFormat="1" applyFont="1" applyBorder="1" applyAlignment="1">
      <alignment horizontal="center"/>
    </xf>
    <xf numFmtId="166" fontId="3" fillId="0" borderId="4" xfId="18" applyNumberFormat="1" applyFont="1" applyBorder="1" applyAlignment="1">
      <alignment/>
    </xf>
    <xf numFmtId="10" fontId="3" fillId="2" borderId="4" xfId="17" applyNumberFormat="1" applyFont="1" applyFill="1" applyBorder="1" applyAlignment="1">
      <alignment horizontal="center" vertical="center" wrapText="1"/>
    </xf>
    <xf numFmtId="168" fontId="3" fillId="2" borderId="26" xfId="17" applyNumberFormat="1" applyFont="1" applyFill="1" applyBorder="1" applyAlignment="1">
      <alignment horizontal="center" vertical="center" wrapText="1"/>
    </xf>
    <xf numFmtId="2" fontId="8" fillId="2" borderId="5" xfId="17" applyNumberFormat="1" applyFont="1" applyFill="1" applyBorder="1" applyAlignment="1">
      <alignment horizontal="right" vertical="center"/>
    </xf>
    <xf numFmtId="2" fontId="2" fillId="0" borderId="8" xfId="17" applyNumberFormat="1" applyFont="1" applyBorder="1" applyAlignment="1">
      <alignment horizontal="right" vertical="center" wrapText="1"/>
    </xf>
    <xf numFmtId="3" fontId="3" fillId="0" borderId="4" xfId="18" applyNumberFormat="1" applyFont="1" applyBorder="1" applyAlignment="1">
      <alignment horizontal="center" vertical="center"/>
    </xf>
    <xf numFmtId="166" fontId="3" fillId="0" borderId="29" xfId="18" applyNumberFormat="1" applyFont="1" applyFill="1" applyBorder="1" applyAlignment="1">
      <alignment horizontal="center" wrapText="1"/>
    </xf>
    <xf numFmtId="166" fontId="3" fillId="0" borderId="4" xfId="18" applyNumberFormat="1" applyFont="1" applyFill="1" applyBorder="1" applyAlignment="1">
      <alignment horizontal="center" wrapText="1"/>
    </xf>
    <xf numFmtId="10" fontId="3" fillId="0" borderId="4" xfId="17" applyNumberFormat="1" applyFont="1" applyFill="1" applyBorder="1" applyAlignment="1">
      <alignment horizontal="center" vertical="center" wrapText="1"/>
    </xf>
    <xf numFmtId="166" fontId="3" fillId="0" borderId="13" xfId="18" applyNumberFormat="1" applyFont="1" applyFill="1" applyBorder="1" applyAlignment="1">
      <alignment horizontal="center" wrapText="1"/>
    </xf>
    <xf numFmtId="10" fontId="3" fillId="0" borderId="13" xfId="17" applyNumberFormat="1" applyFont="1" applyFill="1" applyBorder="1" applyAlignment="1">
      <alignment horizontal="center" vertical="justify" wrapText="1"/>
    </xf>
    <xf numFmtId="174" fontId="2" fillId="0" borderId="17" xfId="17" applyNumberFormat="1" applyFont="1" applyBorder="1" applyAlignment="1">
      <alignment horizontal="right" vertical="center" wrapText="1"/>
    </xf>
    <xf numFmtId="168" fontId="3" fillId="0" borderId="26" xfId="17" applyNumberFormat="1" applyFont="1" applyBorder="1" applyAlignment="1">
      <alignment horizontal="center"/>
    </xf>
    <xf numFmtId="10" fontId="8" fillId="2" borderId="16" xfId="17" applyNumberFormat="1" applyFont="1" applyFill="1" applyBorder="1" applyAlignment="1">
      <alignment horizontal="right" vertical="center"/>
    </xf>
    <xf numFmtId="10" fontId="8" fillId="2" borderId="27" xfId="17" applyNumberFormat="1" applyFont="1" applyFill="1" applyBorder="1" applyAlignment="1">
      <alignment horizontal="right" vertical="center"/>
    </xf>
    <xf numFmtId="2" fontId="8" fillId="2" borderId="27" xfId="17" applyNumberFormat="1" applyFont="1" applyFill="1" applyBorder="1" applyAlignment="1">
      <alignment horizontal="right" vertical="center"/>
    </xf>
    <xf numFmtId="1" fontId="2" fillId="0" borderId="27" xfId="17" applyNumberFormat="1" applyFont="1" applyBorder="1" applyAlignment="1">
      <alignment horizontal="right" vertical="center" wrapText="1"/>
    </xf>
    <xf numFmtId="1" fontId="8" fillId="0" borderId="17" xfId="17" applyNumberFormat="1" applyFont="1" applyBorder="1" applyAlignment="1">
      <alignment horizontal="right" vertical="center" wrapText="1"/>
    </xf>
    <xf numFmtId="3" fontId="8" fillId="0" borderId="5" xfId="18" applyNumberFormat="1" applyFont="1" applyFill="1" applyBorder="1" applyAlignment="1">
      <alignment vertical="center" wrapText="1"/>
    </xf>
    <xf numFmtId="3" fontId="8" fillId="0" borderId="8" xfId="18" applyNumberFormat="1" applyFont="1" applyFill="1" applyBorder="1" applyAlignment="1">
      <alignment vertical="center" wrapText="1"/>
    </xf>
    <xf numFmtId="3" fontId="8" fillId="0" borderId="7" xfId="18" applyNumberFormat="1" applyFont="1" applyFill="1" applyBorder="1" applyAlignment="1">
      <alignment vertical="center" wrapText="1"/>
    </xf>
    <xf numFmtId="3" fontId="8" fillId="0" borderId="14" xfId="18" applyNumberFormat="1" applyFont="1" applyFill="1" applyBorder="1" applyAlignment="1">
      <alignment vertical="center" wrapText="1"/>
    </xf>
    <xf numFmtId="3" fontId="2" fillId="0" borderId="8" xfId="18" applyNumberFormat="1" applyFont="1" applyBorder="1" applyAlignment="1">
      <alignment horizontal="right" vertical="center" wrapText="1"/>
    </xf>
    <xf numFmtId="3" fontId="2" fillId="0" borderId="10" xfId="18" applyNumberFormat="1" applyFont="1" applyBorder="1" applyAlignment="1">
      <alignment vertical="center" wrapText="1"/>
    </xf>
    <xf numFmtId="3" fontId="2" fillId="0" borderId="6" xfId="18" applyNumberFormat="1" applyFont="1" applyBorder="1" applyAlignment="1">
      <alignment horizontal="right" vertical="center" wrapText="1"/>
    </xf>
    <xf numFmtId="3" fontId="2" fillId="0" borderId="11" xfId="18" applyNumberFormat="1" applyFont="1" applyBorder="1" applyAlignment="1">
      <alignment vertical="center" wrapText="1"/>
    </xf>
    <xf numFmtId="3" fontId="2" fillId="0" borderId="30" xfId="18" applyNumberFormat="1" applyFont="1" applyBorder="1" applyAlignment="1">
      <alignment vertical="center" wrapText="1"/>
    </xf>
    <xf numFmtId="3" fontId="2" fillId="0" borderId="7" xfId="18" applyNumberFormat="1" applyFont="1" applyBorder="1" applyAlignment="1">
      <alignment horizontal="right" vertical="center" wrapText="1"/>
    </xf>
    <xf numFmtId="3" fontId="2" fillId="0" borderId="12" xfId="18" applyNumberFormat="1" applyFont="1" applyBorder="1" applyAlignment="1">
      <alignment vertical="center" wrapText="1"/>
    </xf>
    <xf numFmtId="3" fontId="2" fillId="0" borderId="14" xfId="18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justify" vertical="justify" wrapText="1"/>
    </xf>
    <xf numFmtId="0" fontId="9" fillId="0" borderId="0" xfId="0" applyFont="1" applyAlignment="1">
      <alignment horizontal="justify" vertical="justify"/>
    </xf>
    <xf numFmtId="0" fontId="9" fillId="0" borderId="0" xfId="0" applyFont="1" applyAlignment="1">
      <alignment horizontal="left" vertical="justify" wrapText="1"/>
    </xf>
    <xf numFmtId="0" fontId="8" fillId="0" borderId="0" xfId="0" applyFont="1" applyAlignment="1">
      <alignment horizontal="justify" vertical="justify" wrapText="1"/>
    </xf>
    <xf numFmtId="0" fontId="8" fillId="0" borderId="0" xfId="0" applyFont="1" applyAlignment="1">
      <alignment horizontal="justify" vertical="justify"/>
    </xf>
    <xf numFmtId="0" fontId="8" fillId="0" borderId="0" xfId="0" applyFont="1" applyAlignment="1">
      <alignment horizontal="left" vertical="justify" wrapText="1"/>
    </xf>
    <xf numFmtId="0" fontId="4" fillId="0" borderId="0" xfId="0" applyFont="1" applyAlignment="1">
      <alignment horizontal="justify" vertical="justify" wrapText="1"/>
    </xf>
    <xf numFmtId="0" fontId="4" fillId="0" borderId="0" xfId="0" applyFont="1" applyAlignment="1">
      <alignment horizontal="justify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3"/>
  <sheetViews>
    <sheetView showGridLines="0"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0" sqref="D40"/>
    </sheetView>
  </sheetViews>
  <sheetFormatPr defaultColWidth="9.140625" defaultRowHeight="12.75"/>
  <cols>
    <col min="1" max="1" width="0.9921875" style="0" customWidth="1"/>
    <col min="2" max="2" width="42.140625" style="3" customWidth="1"/>
    <col min="3" max="3" width="8.8515625" style="4" bestFit="1" customWidth="1"/>
    <col min="4" max="5" width="16.57421875" style="4" bestFit="1" customWidth="1"/>
    <col min="6" max="7" width="13.140625" style="0" bestFit="1" customWidth="1"/>
    <col min="8" max="8" width="10.140625" style="0" customWidth="1"/>
    <col min="9" max="9" width="8.28125" style="4" bestFit="1" customWidth="1"/>
    <col min="10" max="10" width="11.7109375" style="4" bestFit="1" customWidth="1"/>
    <col min="11" max="11" width="8.00390625" style="4" customWidth="1"/>
    <col min="12" max="12" width="8.421875" style="0" customWidth="1"/>
    <col min="13" max="13" width="13.57421875" style="0" customWidth="1"/>
    <col min="14" max="14" width="8.421875" style="0" customWidth="1"/>
    <col min="15" max="15" width="10.00390625" style="0" bestFit="1" customWidth="1"/>
  </cols>
  <sheetData>
    <row r="1" ht="4.5" customHeight="1" thickBot="1"/>
    <row r="2" spans="2:12" ht="18">
      <c r="B2" s="112" t="s">
        <v>44</v>
      </c>
      <c r="C2" s="113"/>
      <c r="D2" s="113"/>
      <c r="E2" s="113"/>
      <c r="F2" s="101"/>
      <c r="G2" s="107"/>
      <c r="H2" s="107"/>
      <c r="I2" s="106"/>
      <c r="J2" s="106"/>
      <c r="K2" s="106"/>
      <c r="L2" s="108"/>
    </row>
    <row r="3" spans="2:12" ht="16.5" thickBot="1">
      <c r="B3" s="114" t="s">
        <v>72</v>
      </c>
      <c r="C3" s="115"/>
      <c r="D3" s="115"/>
      <c r="E3" s="115"/>
      <c r="F3" s="116"/>
      <c r="G3" s="110"/>
      <c r="H3" s="110"/>
      <c r="I3" s="109"/>
      <c r="J3" s="109"/>
      <c r="K3" s="109"/>
      <c r="L3" s="111"/>
    </row>
    <row r="4" spans="2:13" ht="15.75" thickBot="1">
      <c r="B4" s="117" t="s">
        <v>42</v>
      </c>
      <c r="C4" s="118" t="s">
        <v>61</v>
      </c>
      <c r="D4" s="118" t="s">
        <v>60</v>
      </c>
      <c r="E4" s="119" t="s">
        <v>70</v>
      </c>
      <c r="F4" s="120" t="s">
        <v>50</v>
      </c>
      <c r="G4" s="120" t="s">
        <v>51</v>
      </c>
      <c r="H4" s="120" t="s">
        <v>62</v>
      </c>
      <c r="I4" s="118" t="s">
        <v>59</v>
      </c>
      <c r="J4" s="121" t="s">
        <v>58</v>
      </c>
      <c r="K4" s="121" t="s">
        <v>67</v>
      </c>
      <c r="L4" s="122" t="s">
        <v>68</v>
      </c>
      <c r="M4" s="2"/>
    </row>
    <row r="5" spans="2:15" ht="12.75">
      <c r="B5" s="54" t="s">
        <v>0</v>
      </c>
      <c r="C5" s="55">
        <v>140614</v>
      </c>
      <c r="D5" s="195">
        <v>509148854</v>
      </c>
      <c r="E5" s="60">
        <v>275102019</v>
      </c>
      <c r="F5" s="195">
        <v>11881606</v>
      </c>
      <c r="G5" s="195">
        <v>6049648</v>
      </c>
      <c r="H5" s="56">
        <f>F5/D5</f>
        <v>0.023336212792497025</v>
      </c>
      <c r="I5" s="57">
        <v>47</v>
      </c>
      <c r="J5" s="58">
        <v>60527</v>
      </c>
      <c r="K5" s="59">
        <f>J5/G5</f>
        <v>0.010005044921621886</v>
      </c>
      <c r="L5" s="61">
        <f>J5/E5</f>
        <v>0.00022001656047460706</v>
      </c>
      <c r="M5" s="24"/>
      <c r="O5" s="1"/>
    </row>
    <row r="6" spans="2:15" ht="12.75">
      <c r="B6" s="62" t="s">
        <v>1</v>
      </c>
      <c r="C6" s="63">
        <v>62664</v>
      </c>
      <c r="D6" s="194">
        <v>368564733</v>
      </c>
      <c r="E6" s="66">
        <v>410461156</v>
      </c>
      <c r="F6" s="194">
        <v>770617</v>
      </c>
      <c r="G6" s="195">
        <v>1064656</v>
      </c>
      <c r="H6" s="56">
        <f>F6/D6</f>
        <v>0.002090859300963014</v>
      </c>
      <c r="I6" s="64">
        <v>7</v>
      </c>
      <c r="J6" s="65">
        <v>65069</v>
      </c>
      <c r="K6" s="59">
        <f>J6/G6</f>
        <v>0.06111739378728904</v>
      </c>
      <c r="L6" s="67">
        <f>J6/E6</f>
        <v>0.00015852657200039654</v>
      </c>
      <c r="M6" s="24"/>
      <c r="O6" s="1"/>
    </row>
    <row r="7" spans="2:15" ht="12.75">
      <c r="B7" s="62" t="s">
        <v>2</v>
      </c>
      <c r="C7" s="63">
        <v>251309</v>
      </c>
      <c r="D7" s="194">
        <v>1182342409</v>
      </c>
      <c r="E7" s="66">
        <v>1089935967</v>
      </c>
      <c r="F7" s="194">
        <v>6114465</v>
      </c>
      <c r="G7" s="195">
        <v>5393365</v>
      </c>
      <c r="H7" s="56">
        <f aca="true" t="shared" si="0" ref="H7:H47">F7/D7</f>
        <v>0.005171484126304396</v>
      </c>
      <c r="I7" s="64">
        <v>53</v>
      </c>
      <c r="J7" s="65">
        <v>1188130</v>
      </c>
      <c r="K7" s="59">
        <f aca="true" t="shared" si="1" ref="K7:K47">J7/G7</f>
        <v>0.22029475105059643</v>
      </c>
      <c r="L7" s="67">
        <f aca="true" t="shared" si="2" ref="L7:L47">J7/E7</f>
        <v>0.001090091561314629</v>
      </c>
      <c r="M7" s="24"/>
      <c r="O7" s="1"/>
    </row>
    <row r="8" spans="2:15" ht="12.75">
      <c r="B8" s="62" t="s">
        <v>3</v>
      </c>
      <c r="C8" s="63">
        <v>795</v>
      </c>
      <c r="D8" s="194">
        <v>65552161</v>
      </c>
      <c r="E8" s="66">
        <v>49734962</v>
      </c>
      <c r="F8" s="194">
        <v>1620812</v>
      </c>
      <c r="G8" s="195">
        <v>1524481</v>
      </c>
      <c r="H8" s="56">
        <f t="shared" si="0"/>
        <v>0.0247255311689877</v>
      </c>
      <c r="I8" s="64">
        <v>52</v>
      </c>
      <c r="J8" s="65">
        <v>142291</v>
      </c>
      <c r="K8" s="59">
        <f t="shared" si="1"/>
        <v>0.09333733906818123</v>
      </c>
      <c r="L8" s="67">
        <f t="shared" si="2"/>
        <v>0.0028609853969527514</v>
      </c>
      <c r="M8" s="24"/>
      <c r="O8" s="1"/>
    </row>
    <row r="9" spans="2:13" ht="12.75">
      <c r="B9" s="62" t="s">
        <v>4</v>
      </c>
      <c r="C9" s="63">
        <v>78941</v>
      </c>
      <c r="D9" s="194">
        <v>2427</v>
      </c>
      <c r="E9" s="66">
        <v>1176</v>
      </c>
      <c r="F9" s="194">
        <v>2339736</v>
      </c>
      <c r="G9" s="195">
        <v>1759455</v>
      </c>
      <c r="H9" s="97" t="s">
        <v>75</v>
      </c>
      <c r="I9" s="64">
        <v>4</v>
      </c>
      <c r="J9" s="65">
        <v>4590</v>
      </c>
      <c r="K9" s="59">
        <f t="shared" si="1"/>
        <v>0.002608762372439193</v>
      </c>
      <c r="L9" s="193" t="s">
        <v>75</v>
      </c>
      <c r="M9" s="24"/>
    </row>
    <row r="10" spans="2:15" ht="12.75">
      <c r="B10" s="62" t="s">
        <v>5</v>
      </c>
      <c r="C10" s="63">
        <v>2621</v>
      </c>
      <c r="D10" s="194">
        <v>33502742</v>
      </c>
      <c r="E10" s="66">
        <v>34067713</v>
      </c>
      <c r="F10" s="194">
        <v>154702</v>
      </c>
      <c r="G10" s="195">
        <v>146254</v>
      </c>
      <c r="H10" s="56">
        <f t="shared" si="0"/>
        <v>0.004617592195886534</v>
      </c>
      <c r="I10" s="64">
        <v>18</v>
      </c>
      <c r="J10" s="65">
        <v>6189</v>
      </c>
      <c r="K10" s="59">
        <f t="shared" si="1"/>
        <v>0.04231679133562159</v>
      </c>
      <c r="L10" s="67">
        <f t="shared" si="2"/>
        <v>0.00018166761003299517</v>
      </c>
      <c r="M10" s="24"/>
      <c r="O10" s="1"/>
    </row>
    <row r="11" spans="2:15" ht="12.75">
      <c r="B11" s="62" t="s">
        <v>6</v>
      </c>
      <c r="C11" s="63">
        <v>70</v>
      </c>
      <c r="D11" s="194">
        <v>29655633</v>
      </c>
      <c r="E11" s="66">
        <v>48618625</v>
      </c>
      <c r="F11" s="194">
        <v>147116</v>
      </c>
      <c r="G11" s="195">
        <v>193714</v>
      </c>
      <c r="H11" s="56">
        <f t="shared" si="0"/>
        <v>0.004960811323771103</v>
      </c>
      <c r="I11" s="68">
        <v>1</v>
      </c>
      <c r="J11" s="65">
        <v>4269</v>
      </c>
      <c r="K11" s="59">
        <f t="shared" si="1"/>
        <v>0.022037643123367437</v>
      </c>
      <c r="L11" s="67">
        <f t="shared" si="2"/>
        <v>8.780585629478415E-05</v>
      </c>
      <c r="M11" s="24"/>
      <c r="O11" s="1"/>
    </row>
    <row r="12" spans="2:15" ht="22.5" customHeight="1">
      <c r="B12" s="62" t="s">
        <v>7</v>
      </c>
      <c r="C12" s="63">
        <v>429</v>
      </c>
      <c r="D12" s="194">
        <v>35179856</v>
      </c>
      <c r="E12" s="66">
        <v>35021280</v>
      </c>
      <c r="F12" s="194">
        <v>1302041</v>
      </c>
      <c r="G12" s="195">
        <v>1024684</v>
      </c>
      <c r="H12" s="56">
        <f t="shared" si="0"/>
        <v>0.037010981511692374</v>
      </c>
      <c r="I12" s="64">
        <v>43</v>
      </c>
      <c r="J12" s="65">
        <v>288910</v>
      </c>
      <c r="K12" s="59">
        <f t="shared" si="1"/>
        <v>0.2819503378602574</v>
      </c>
      <c r="L12" s="67">
        <f t="shared" si="2"/>
        <v>0.008249555698706616</v>
      </c>
      <c r="M12" s="24"/>
      <c r="O12" s="1"/>
    </row>
    <row r="13" spans="2:15" ht="12.75">
      <c r="B13" s="62" t="s">
        <v>8</v>
      </c>
      <c r="C13" s="63">
        <v>173</v>
      </c>
      <c r="D13" s="194">
        <v>20908317</v>
      </c>
      <c r="E13" s="66">
        <v>16119458</v>
      </c>
      <c r="F13" s="194">
        <v>343319</v>
      </c>
      <c r="G13" s="195">
        <v>246665</v>
      </c>
      <c r="H13" s="56">
        <f t="shared" si="0"/>
        <v>0.01642021210985083</v>
      </c>
      <c r="I13" s="64">
        <v>2</v>
      </c>
      <c r="J13" s="65">
        <v>11189</v>
      </c>
      <c r="K13" s="59">
        <f t="shared" si="1"/>
        <v>0.045361117304846654</v>
      </c>
      <c r="L13" s="67">
        <f t="shared" si="2"/>
        <v>0.000694130038367295</v>
      </c>
      <c r="M13" s="24"/>
      <c r="O13" s="1"/>
    </row>
    <row r="14" spans="2:15" ht="13.5" customHeight="1">
      <c r="B14" s="62" t="s">
        <v>10</v>
      </c>
      <c r="C14" s="63">
        <v>6381</v>
      </c>
      <c r="D14" s="194">
        <v>341100767</v>
      </c>
      <c r="E14" s="66">
        <v>214816094</v>
      </c>
      <c r="F14" s="194">
        <v>1063599</v>
      </c>
      <c r="G14" s="195">
        <v>764200</v>
      </c>
      <c r="H14" s="56">
        <f t="shared" si="0"/>
        <v>0.0031181372277594437</v>
      </c>
      <c r="I14" s="64">
        <v>92</v>
      </c>
      <c r="J14" s="65">
        <v>372397</v>
      </c>
      <c r="K14" s="59">
        <f t="shared" si="1"/>
        <v>0.4873030620256477</v>
      </c>
      <c r="L14" s="67">
        <f t="shared" si="2"/>
        <v>0.0017335619183169767</v>
      </c>
      <c r="M14" s="24"/>
      <c r="N14" s="1"/>
      <c r="O14" s="1"/>
    </row>
    <row r="15" spans="2:15" ht="12.75">
      <c r="B15" s="62" t="s">
        <v>9</v>
      </c>
      <c r="C15" s="63">
        <v>2335965</v>
      </c>
      <c r="D15" s="194">
        <v>27628770849</v>
      </c>
      <c r="E15" s="66">
        <v>24740643988</v>
      </c>
      <c r="F15" s="194">
        <v>119847869</v>
      </c>
      <c r="G15" s="195">
        <v>97990444</v>
      </c>
      <c r="H15" s="56">
        <f t="shared" si="0"/>
        <v>0.004337792283811924</v>
      </c>
      <c r="I15" s="69">
        <v>54357</v>
      </c>
      <c r="J15" s="65">
        <v>87508089</v>
      </c>
      <c r="K15" s="59">
        <f t="shared" si="1"/>
        <v>0.8930267628953696</v>
      </c>
      <c r="L15" s="67">
        <f t="shared" si="2"/>
        <v>0.00353701742939449</v>
      </c>
      <c r="M15" s="24"/>
      <c r="O15" s="1"/>
    </row>
    <row r="16" spans="2:15" ht="12.75">
      <c r="B16" s="62" t="s">
        <v>11</v>
      </c>
      <c r="C16" s="63">
        <v>4953</v>
      </c>
      <c r="D16" s="194">
        <v>375074465</v>
      </c>
      <c r="E16" s="66">
        <v>365271467</v>
      </c>
      <c r="F16" s="194">
        <v>441306</v>
      </c>
      <c r="G16" s="195">
        <v>435779</v>
      </c>
      <c r="H16" s="56">
        <f t="shared" si="0"/>
        <v>0.001176582362118413</v>
      </c>
      <c r="I16" s="64">
        <v>9</v>
      </c>
      <c r="J16" s="65">
        <v>38435</v>
      </c>
      <c r="K16" s="59">
        <f t="shared" si="1"/>
        <v>0.08819837578221988</v>
      </c>
      <c r="L16" s="67">
        <f t="shared" si="2"/>
        <v>0.0001052231106789406</v>
      </c>
      <c r="M16" s="24"/>
      <c r="O16" s="1"/>
    </row>
    <row r="17" spans="2:15" s="94" customFormat="1" ht="25.5" customHeight="1">
      <c r="B17" s="96" t="s">
        <v>12</v>
      </c>
      <c r="C17" s="63">
        <v>581</v>
      </c>
      <c r="D17" s="194">
        <v>216191911</v>
      </c>
      <c r="E17" s="66">
        <v>203212931</v>
      </c>
      <c r="F17" s="194">
        <v>1118475</v>
      </c>
      <c r="G17" s="195">
        <v>1208031</v>
      </c>
      <c r="H17" s="56">
        <f t="shared" si="0"/>
        <v>0.005173528439738895</v>
      </c>
      <c r="I17" s="64">
        <v>24</v>
      </c>
      <c r="J17" s="65">
        <v>185674</v>
      </c>
      <c r="K17" s="59">
        <f t="shared" si="1"/>
        <v>0.15369969810377382</v>
      </c>
      <c r="L17" s="67">
        <f t="shared" si="2"/>
        <v>0.0009136918555640536</v>
      </c>
      <c r="M17" s="93"/>
      <c r="O17" s="95"/>
    </row>
    <row r="18" spans="2:15" ht="12.75">
      <c r="B18" s="62" t="s">
        <v>13</v>
      </c>
      <c r="C18" s="63">
        <v>616387</v>
      </c>
      <c r="D18" s="194">
        <v>7011817525</v>
      </c>
      <c r="E18" s="66">
        <v>5497199731</v>
      </c>
      <c r="F18" s="194">
        <v>10930821</v>
      </c>
      <c r="G18" s="195">
        <v>9293202</v>
      </c>
      <c r="H18" s="56">
        <f t="shared" si="0"/>
        <v>0.0015589140705711676</v>
      </c>
      <c r="I18" s="64">
        <v>769</v>
      </c>
      <c r="J18" s="65">
        <v>2439936</v>
      </c>
      <c r="K18" s="59">
        <f t="shared" si="1"/>
        <v>0.2625506257154423</v>
      </c>
      <c r="L18" s="67">
        <f t="shared" si="2"/>
        <v>0.00044385070934218165</v>
      </c>
      <c r="M18" s="24"/>
      <c r="O18" s="1"/>
    </row>
    <row r="19" spans="2:15" ht="26.25" customHeight="1">
      <c r="B19" s="62" t="s">
        <v>14</v>
      </c>
      <c r="C19" s="63">
        <v>2346</v>
      </c>
      <c r="D19" s="194">
        <v>195980349</v>
      </c>
      <c r="E19" s="66">
        <v>184443044</v>
      </c>
      <c r="F19" s="194">
        <v>997898</v>
      </c>
      <c r="G19" s="195">
        <v>953290</v>
      </c>
      <c r="H19" s="56">
        <f t="shared" si="0"/>
        <v>0.00509182683412815</v>
      </c>
      <c r="I19" s="64">
        <v>19</v>
      </c>
      <c r="J19" s="65">
        <v>101172</v>
      </c>
      <c r="K19" s="59">
        <f t="shared" si="1"/>
        <v>0.1061292995835475</v>
      </c>
      <c r="L19" s="67">
        <f t="shared" si="2"/>
        <v>0.000548527056406638</v>
      </c>
      <c r="M19" s="24"/>
      <c r="N19" s="1"/>
      <c r="O19" s="1"/>
    </row>
    <row r="20" spans="2:15" ht="22.5">
      <c r="B20" s="62" t="s">
        <v>15</v>
      </c>
      <c r="C20" s="63">
        <v>86032</v>
      </c>
      <c r="D20" s="194">
        <v>1716807432</v>
      </c>
      <c r="E20" s="66">
        <v>1532647911</v>
      </c>
      <c r="F20" s="194">
        <v>14312515</v>
      </c>
      <c r="G20" s="195">
        <v>12735872</v>
      </c>
      <c r="H20" s="56">
        <f t="shared" si="0"/>
        <v>0.008336703775406303</v>
      </c>
      <c r="I20" s="69">
        <v>1195</v>
      </c>
      <c r="J20" s="65">
        <v>4940828</v>
      </c>
      <c r="K20" s="59">
        <f t="shared" si="1"/>
        <v>0.3879457959376476</v>
      </c>
      <c r="L20" s="67">
        <f t="shared" si="2"/>
        <v>0.003223720180309566</v>
      </c>
      <c r="M20" s="24"/>
      <c r="O20" s="1"/>
    </row>
    <row r="21" spans="2:15" ht="12.75">
      <c r="B21" s="62" t="s">
        <v>16</v>
      </c>
      <c r="C21" s="63">
        <v>13895</v>
      </c>
      <c r="D21" s="194">
        <v>1028858824</v>
      </c>
      <c r="E21" s="66">
        <v>871937651</v>
      </c>
      <c r="F21" s="194">
        <v>4130428</v>
      </c>
      <c r="G21" s="195">
        <v>3423678</v>
      </c>
      <c r="H21" s="56">
        <f t="shared" si="0"/>
        <v>0.004014572168358057</v>
      </c>
      <c r="I21" s="64">
        <v>55</v>
      </c>
      <c r="J21" s="65">
        <v>481599</v>
      </c>
      <c r="K21" s="59">
        <f t="shared" si="1"/>
        <v>0.14066714217867451</v>
      </c>
      <c r="L21" s="67">
        <f t="shared" si="2"/>
        <v>0.0005523319235586032</v>
      </c>
      <c r="M21" s="24"/>
      <c r="O21" s="1"/>
    </row>
    <row r="22" spans="2:15" ht="12.75">
      <c r="B22" s="62" t="s">
        <v>17</v>
      </c>
      <c r="C22" s="63">
        <v>81856</v>
      </c>
      <c r="D22" s="194">
        <v>988268411</v>
      </c>
      <c r="E22" s="66">
        <v>533949390</v>
      </c>
      <c r="F22" s="194">
        <v>794737</v>
      </c>
      <c r="G22" s="195">
        <v>426500</v>
      </c>
      <c r="H22" s="56">
        <f t="shared" si="0"/>
        <v>0.0008041712060753098</v>
      </c>
      <c r="I22" s="64">
        <v>8</v>
      </c>
      <c r="J22" s="65">
        <v>14053</v>
      </c>
      <c r="K22" s="59">
        <f t="shared" si="1"/>
        <v>0.03294958968347011</v>
      </c>
      <c r="L22" s="67">
        <f t="shared" si="2"/>
        <v>2.6318973788882874E-05</v>
      </c>
      <c r="M22" s="24"/>
      <c r="O22" s="1"/>
    </row>
    <row r="23" spans="2:15" ht="12.75">
      <c r="B23" s="62" t="s">
        <v>18</v>
      </c>
      <c r="C23" s="63">
        <v>2293</v>
      </c>
      <c r="D23" s="194">
        <v>95317835</v>
      </c>
      <c r="E23" s="66">
        <v>77303332</v>
      </c>
      <c r="F23" s="194">
        <v>888635</v>
      </c>
      <c r="G23" s="195">
        <v>791650</v>
      </c>
      <c r="H23" s="56">
        <f t="shared" si="0"/>
        <v>0.00932286177083229</v>
      </c>
      <c r="I23" s="64">
        <v>10</v>
      </c>
      <c r="J23" s="65">
        <v>144712</v>
      </c>
      <c r="K23" s="59">
        <f t="shared" si="1"/>
        <v>0.18279795364112927</v>
      </c>
      <c r="L23" s="67">
        <f t="shared" si="2"/>
        <v>0.0018720021020568686</v>
      </c>
      <c r="M23" s="24"/>
      <c r="O23" s="1"/>
    </row>
    <row r="24" spans="2:15" ht="12.75">
      <c r="B24" s="62" t="s">
        <v>19</v>
      </c>
      <c r="C24" s="63">
        <v>1327</v>
      </c>
      <c r="D24" s="194">
        <v>42644655</v>
      </c>
      <c r="E24" s="66">
        <v>42972243</v>
      </c>
      <c r="F24" s="194">
        <v>67352</v>
      </c>
      <c r="G24" s="195">
        <v>65830</v>
      </c>
      <c r="H24" s="56">
        <f t="shared" si="0"/>
        <v>0.0015793772982804059</v>
      </c>
      <c r="I24" s="64">
        <v>23</v>
      </c>
      <c r="J24" s="65">
        <v>50183</v>
      </c>
      <c r="K24" s="59">
        <f t="shared" si="1"/>
        <v>0.7623120157982682</v>
      </c>
      <c r="L24" s="67">
        <f t="shared" si="2"/>
        <v>0.0011678003403266615</v>
      </c>
      <c r="M24" s="24"/>
      <c r="N24" s="1"/>
      <c r="O24" s="1"/>
    </row>
    <row r="25" spans="2:15" ht="22.5">
      <c r="B25" s="62" t="s">
        <v>20</v>
      </c>
      <c r="C25" s="63">
        <v>4382820</v>
      </c>
      <c r="D25" s="194">
        <v>1029672458278</v>
      </c>
      <c r="E25" s="66">
        <v>886957839281</v>
      </c>
      <c r="F25" s="194">
        <v>460490070</v>
      </c>
      <c r="G25" s="195">
        <v>394247422</v>
      </c>
      <c r="H25" s="56">
        <f t="shared" si="0"/>
        <v>0.0004472199545573092</v>
      </c>
      <c r="I25" s="69">
        <v>13663</v>
      </c>
      <c r="J25" s="65">
        <v>183301901</v>
      </c>
      <c r="K25" s="59">
        <f t="shared" si="1"/>
        <v>0.46494127994576967</v>
      </c>
      <c r="L25" s="67">
        <f t="shared" si="2"/>
        <v>0.00020666360099888304</v>
      </c>
      <c r="M25" s="24"/>
      <c r="O25" s="1"/>
    </row>
    <row r="26" spans="2:15" ht="24.75" customHeight="1">
      <c r="B26" s="62" t="s">
        <v>21</v>
      </c>
      <c r="C26" s="63">
        <v>5747</v>
      </c>
      <c r="D26" s="194">
        <v>326234610</v>
      </c>
      <c r="E26" s="66">
        <v>281921858</v>
      </c>
      <c r="F26" s="194">
        <v>2291680</v>
      </c>
      <c r="G26" s="195">
        <v>2122058</v>
      </c>
      <c r="H26" s="56">
        <f t="shared" si="0"/>
        <v>0.007024637882534903</v>
      </c>
      <c r="I26" s="64">
        <v>41</v>
      </c>
      <c r="J26" s="65">
        <v>1112953</v>
      </c>
      <c r="K26" s="59">
        <f t="shared" si="1"/>
        <v>0.5244686997245127</v>
      </c>
      <c r="L26" s="67">
        <f t="shared" si="2"/>
        <v>0.003947735758750568</v>
      </c>
      <c r="M26" s="24"/>
      <c r="O26" s="1"/>
    </row>
    <row r="27" spans="2:15" ht="24.75" customHeight="1">
      <c r="B27" s="62" t="s">
        <v>22</v>
      </c>
      <c r="C27" s="63">
        <v>15425</v>
      </c>
      <c r="D27" s="194">
        <v>317451789</v>
      </c>
      <c r="E27" s="66">
        <v>267726919</v>
      </c>
      <c r="F27" s="194">
        <v>417445</v>
      </c>
      <c r="G27" s="195">
        <v>401317</v>
      </c>
      <c r="H27" s="56">
        <f>F27/D27</f>
        <v>0.001314987076667569</v>
      </c>
      <c r="I27" s="64">
        <v>6</v>
      </c>
      <c r="J27" s="65">
        <v>96821</v>
      </c>
      <c r="K27" s="59">
        <f>J27/G27</f>
        <v>0.24125815751637733</v>
      </c>
      <c r="L27" s="67">
        <f t="shared" si="2"/>
        <v>0.00036164088527833093</v>
      </c>
      <c r="M27" s="24"/>
      <c r="O27" s="1"/>
    </row>
    <row r="28" spans="2:15" ht="23.25" customHeight="1">
      <c r="B28" s="62" t="s">
        <v>23</v>
      </c>
      <c r="C28" s="63">
        <v>1451263</v>
      </c>
      <c r="D28" s="194">
        <v>29071154889</v>
      </c>
      <c r="E28" s="66">
        <v>25135875112</v>
      </c>
      <c r="F28" s="194">
        <v>36425808</v>
      </c>
      <c r="G28" s="195">
        <v>32497615</v>
      </c>
      <c r="H28" s="56">
        <f t="shared" si="0"/>
        <v>0.001252987992361558</v>
      </c>
      <c r="I28" s="64">
        <v>208</v>
      </c>
      <c r="J28" s="65">
        <v>1399936</v>
      </c>
      <c r="K28" s="59">
        <f t="shared" si="1"/>
        <v>0.043078115117063207</v>
      </c>
      <c r="L28" s="67">
        <f t="shared" si="2"/>
        <v>5.5694738844865727E-05</v>
      </c>
      <c r="M28" s="24"/>
      <c r="N28" s="1"/>
      <c r="O28" s="1"/>
    </row>
    <row r="29" spans="2:15" ht="12.75">
      <c r="B29" s="62" t="s">
        <v>24</v>
      </c>
      <c r="C29" s="63">
        <v>1</v>
      </c>
      <c r="D29" s="194">
        <v>0</v>
      </c>
      <c r="E29" s="66">
        <v>30656</v>
      </c>
      <c r="F29" s="194">
        <v>0</v>
      </c>
      <c r="G29" s="195">
        <v>8</v>
      </c>
      <c r="H29" s="56">
        <v>0</v>
      </c>
      <c r="I29" s="69">
        <v>0</v>
      </c>
      <c r="J29" s="65">
        <v>0</v>
      </c>
      <c r="K29" s="59">
        <f t="shared" si="1"/>
        <v>0</v>
      </c>
      <c r="L29" s="67">
        <f t="shared" si="2"/>
        <v>0</v>
      </c>
      <c r="M29" s="24"/>
      <c r="O29" s="1"/>
    </row>
    <row r="30" spans="2:15" ht="12.75">
      <c r="B30" s="62" t="s">
        <v>25</v>
      </c>
      <c r="C30" s="63">
        <v>300798</v>
      </c>
      <c r="D30" s="194">
        <v>22222643882</v>
      </c>
      <c r="E30" s="66">
        <v>14729875950</v>
      </c>
      <c r="F30" s="194">
        <v>26071789</v>
      </c>
      <c r="G30" s="195">
        <v>21348519</v>
      </c>
      <c r="H30" s="56">
        <f t="shared" si="0"/>
        <v>0.0011732082437372695</v>
      </c>
      <c r="I30" s="69">
        <v>2620</v>
      </c>
      <c r="J30" s="65">
        <v>1923603</v>
      </c>
      <c r="K30" s="59">
        <f t="shared" si="1"/>
        <v>0.09010475152866576</v>
      </c>
      <c r="L30" s="67">
        <f>J30/E30</f>
        <v>0.00013059193482209877</v>
      </c>
      <c r="M30" s="24"/>
      <c r="N30" s="1"/>
      <c r="O30" s="1"/>
    </row>
    <row r="31" spans="2:15" ht="12.75">
      <c r="B31" s="62" t="s">
        <v>26</v>
      </c>
      <c r="C31" s="63">
        <v>14767</v>
      </c>
      <c r="D31" s="194">
        <v>217460041</v>
      </c>
      <c r="E31" s="66">
        <v>145381344</v>
      </c>
      <c r="F31" s="194">
        <v>1060911</v>
      </c>
      <c r="G31" s="195">
        <v>666280</v>
      </c>
      <c r="H31" s="56">
        <f t="shared" si="0"/>
        <v>0.004878648027110415</v>
      </c>
      <c r="I31" s="64">
        <v>229</v>
      </c>
      <c r="J31" s="65">
        <v>253044</v>
      </c>
      <c r="K31" s="59">
        <f t="shared" si="1"/>
        <v>0.37978627604010323</v>
      </c>
      <c r="L31" s="67">
        <f t="shared" si="2"/>
        <v>0.001740553450929715</v>
      </c>
      <c r="M31" s="24"/>
      <c r="O31" s="1"/>
    </row>
    <row r="32" spans="2:15" ht="22.5">
      <c r="B32" s="62" t="s">
        <v>27</v>
      </c>
      <c r="C32" s="63">
        <v>767806</v>
      </c>
      <c r="D32" s="194">
        <v>1572266881</v>
      </c>
      <c r="E32" s="66">
        <v>1258035139</v>
      </c>
      <c r="F32" s="194">
        <v>31054535</v>
      </c>
      <c r="G32" s="195">
        <v>24354338</v>
      </c>
      <c r="H32" s="56">
        <f t="shared" si="0"/>
        <v>0.01975144002285958</v>
      </c>
      <c r="I32" s="69">
        <v>5947</v>
      </c>
      <c r="J32" s="65">
        <v>4054155</v>
      </c>
      <c r="K32" s="59">
        <f t="shared" si="1"/>
        <v>0.16646541573004367</v>
      </c>
      <c r="L32" s="67">
        <f t="shared" si="2"/>
        <v>0.003222608712839777</v>
      </c>
      <c r="M32" s="24"/>
      <c r="N32" s="1"/>
      <c r="O32" s="1"/>
    </row>
    <row r="33" spans="2:15" ht="12.75">
      <c r="B33" s="62" t="s">
        <v>28</v>
      </c>
      <c r="C33" s="63">
        <v>151</v>
      </c>
      <c r="D33" s="194">
        <v>11402948</v>
      </c>
      <c r="E33" s="66">
        <v>11243780</v>
      </c>
      <c r="F33" s="194">
        <v>421248</v>
      </c>
      <c r="G33" s="194">
        <v>354071</v>
      </c>
      <c r="H33" s="56">
        <f t="shared" si="0"/>
        <v>0.036942025869099816</v>
      </c>
      <c r="I33" s="64">
        <v>33</v>
      </c>
      <c r="J33" s="65">
        <v>85238</v>
      </c>
      <c r="K33" s="59">
        <f t="shared" si="1"/>
        <v>0.24073702731937946</v>
      </c>
      <c r="L33" s="67">
        <f t="shared" si="2"/>
        <v>0.007580902507875465</v>
      </c>
      <c r="M33" s="24"/>
      <c r="N33" s="1"/>
      <c r="O33" s="1"/>
    </row>
    <row r="34" spans="2:15" ht="12.75">
      <c r="B34" s="62" t="s">
        <v>29</v>
      </c>
      <c r="C34" s="63">
        <v>132200</v>
      </c>
      <c r="D34" s="194">
        <v>13010043517</v>
      </c>
      <c r="E34" s="66">
        <v>11135654801</v>
      </c>
      <c r="F34" s="194">
        <v>9980731</v>
      </c>
      <c r="G34" s="195">
        <v>8869990</v>
      </c>
      <c r="H34" s="56">
        <f t="shared" si="0"/>
        <v>0.0007671558505517948</v>
      </c>
      <c r="I34" s="69">
        <v>1495</v>
      </c>
      <c r="J34" s="65">
        <v>2186194</v>
      </c>
      <c r="K34" s="59">
        <f t="shared" si="1"/>
        <v>0.24647085284199868</v>
      </c>
      <c r="L34" s="67">
        <f t="shared" si="2"/>
        <v>0.00019632379407124548</v>
      </c>
      <c r="M34" s="24"/>
      <c r="O34" s="1"/>
    </row>
    <row r="35" spans="2:15" ht="23.25" customHeight="1">
      <c r="B35" s="62" t="s">
        <v>30</v>
      </c>
      <c r="C35" s="63">
        <v>15261</v>
      </c>
      <c r="D35" s="194">
        <v>794061303</v>
      </c>
      <c r="E35" s="66">
        <v>676931800</v>
      </c>
      <c r="F35" s="194">
        <v>8298986</v>
      </c>
      <c r="G35" s="195">
        <v>6873440</v>
      </c>
      <c r="H35" s="56">
        <f t="shared" si="0"/>
        <v>0.01045131650244893</v>
      </c>
      <c r="I35" s="69">
        <v>808</v>
      </c>
      <c r="J35" s="65">
        <v>1997747</v>
      </c>
      <c r="K35" s="59">
        <f t="shared" si="1"/>
        <v>0.2906473323401383</v>
      </c>
      <c r="L35" s="67">
        <f t="shared" si="2"/>
        <v>0.0029511791291234953</v>
      </c>
      <c r="M35" s="24"/>
      <c r="O35" s="1"/>
    </row>
    <row r="36" spans="2:15" ht="22.5" customHeight="1">
      <c r="B36" s="62" t="s">
        <v>31</v>
      </c>
      <c r="C36" s="63">
        <v>27467</v>
      </c>
      <c r="D36" s="194">
        <v>1797906958</v>
      </c>
      <c r="E36" s="66">
        <v>1440552795</v>
      </c>
      <c r="F36" s="194">
        <v>10325471</v>
      </c>
      <c r="G36" s="195">
        <v>7435531</v>
      </c>
      <c r="H36" s="56">
        <f t="shared" si="0"/>
        <v>0.00574305080363341</v>
      </c>
      <c r="I36" s="64">
        <v>625</v>
      </c>
      <c r="J36" s="65">
        <v>1509332</v>
      </c>
      <c r="K36" s="59">
        <f>J36/G36</f>
        <v>0.2029891341990236</v>
      </c>
      <c r="L36" s="67">
        <f t="shared" si="2"/>
        <v>0.0010477450081931915</v>
      </c>
      <c r="M36" s="24"/>
      <c r="O36" s="1"/>
    </row>
    <row r="37" spans="2:15" ht="36" customHeight="1">
      <c r="B37" s="62" t="s">
        <v>32</v>
      </c>
      <c r="C37" s="63">
        <v>97427</v>
      </c>
      <c r="D37" s="194">
        <v>3685601131</v>
      </c>
      <c r="E37" s="66">
        <v>3218507483</v>
      </c>
      <c r="F37" s="194">
        <v>15410117</v>
      </c>
      <c r="G37" s="194">
        <v>13534107</v>
      </c>
      <c r="H37" s="56">
        <f t="shared" si="0"/>
        <v>0.0041811678617047834</v>
      </c>
      <c r="I37" s="64">
        <v>427</v>
      </c>
      <c r="J37" s="65">
        <v>370037</v>
      </c>
      <c r="K37" s="59">
        <f t="shared" si="1"/>
        <v>0.027341072447557863</v>
      </c>
      <c r="L37" s="67">
        <f t="shared" si="2"/>
        <v>0.00011497161400261377</v>
      </c>
      <c r="M37" s="24"/>
      <c r="O37" s="1"/>
    </row>
    <row r="38" spans="2:15" ht="22.5">
      <c r="B38" s="62" t="s">
        <v>33</v>
      </c>
      <c r="C38" s="63">
        <v>45034</v>
      </c>
      <c r="D38" s="194">
        <v>1422082295</v>
      </c>
      <c r="E38" s="66">
        <v>1167596347</v>
      </c>
      <c r="F38" s="194">
        <v>3342713</v>
      </c>
      <c r="G38" s="195">
        <v>2664994</v>
      </c>
      <c r="H38" s="56">
        <f t="shared" si="0"/>
        <v>0.0023505763427003356</v>
      </c>
      <c r="I38" s="64">
        <v>399</v>
      </c>
      <c r="J38" s="65">
        <v>1574969</v>
      </c>
      <c r="K38" s="59">
        <f t="shared" si="1"/>
        <v>0.5909840697577555</v>
      </c>
      <c r="L38" s="67">
        <f t="shared" si="2"/>
        <v>0.0013488985333387651</v>
      </c>
      <c r="M38" s="24"/>
      <c r="O38" s="1"/>
    </row>
    <row r="39" spans="2:15" ht="12.75">
      <c r="B39" s="62" t="s">
        <v>34</v>
      </c>
      <c r="C39" s="63">
        <v>24</v>
      </c>
      <c r="D39" s="194">
        <v>81300</v>
      </c>
      <c r="E39" s="66">
        <v>42296</v>
      </c>
      <c r="F39" s="194">
        <v>6709</v>
      </c>
      <c r="G39" s="195">
        <v>3572</v>
      </c>
      <c r="H39" s="56">
        <f t="shared" si="0"/>
        <v>0.08252152521525215</v>
      </c>
      <c r="I39" s="68">
        <v>25</v>
      </c>
      <c r="J39" s="65">
        <v>8546</v>
      </c>
      <c r="K39" s="59">
        <f t="shared" si="1"/>
        <v>2.392497200447928</v>
      </c>
      <c r="L39" s="67">
        <f t="shared" si="2"/>
        <v>0.20205220351806316</v>
      </c>
      <c r="M39" s="24"/>
      <c r="N39" s="1"/>
      <c r="O39" s="1"/>
    </row>
    <row r="40" spans="2:15" ht="24.75" customHeight="1">
      <c r="B40" s="62" t="s">
        <v>35</v>
      </c>
      <c r="C40" s="63">
        <v>1108570</v>
      </c>
      <c r="D40" s="194">
        <v>16771534664</v>
      </c>
      <c r="E40" s="66">
        <v>14099645391</v>
      </c>
      <c r="F40" s="194">
        <v>12475335</v>
      </c>
      <c r="G40" s="195">
        <v>11258458</v>
      </c>
      <c r="H40" s="56">
        <f t="shared" si="0"/>
        <v>0.0007438398005865398</v>
      </c>
      <c r="I40" s="68">
        <v>427</v>
      </c>
      <c r="J40" s="65">
        <v>459184</v>
      </c>
      <c r="K40" s="59">
        <f t="shared" si="1"/>
        <v>0.04078569196598682</v>
      </c>
      <c r="L40" s="67">
        <f t="shared" si="2"/>
        <v>3.2567060182457035E-05</v>
      </c>
      <c r="M40" s="24"/>
      <c r="O40" s="1"/>
    </row>
    <row r="41" spans="2:15" ht="12.75">
      <c r="B41" s="62" t="s">
        <v>47</v>
      </c>
      <c r="C41" s="63">
        <v>6</v>
      </c>
      <c r="D41" s="194">
        <v>0</v>
      </c>
      <c r="E41" s="66">
        <v>297541</v>
      </c>
      <c r="F41" s="194">
        <v>0</v>
      </c>
      <c r="G41" s="195">
        <v>2858</v>
      </c>
      <c r="H41" s="56">
        <v>0</v>
      </c>
      <c r="I41" s="64">
        <v>0</v>
      </c>
      <c r="J41" s="65">
        <v>0</v>
      </c>
      <c r="K41" s="59">
        <f t="shared" si="1"/>
        <v>0</v>
      </c>
      <c r="L41" s="67">
        <f t="shared" si="2"/>
        <v>0</v>
      </c>
      <c r="M41" s="24"/>
      <c r="O41" s="1"/>
    </row>
    <row r="42" spans="2:15" ht="12.75">
      <c r="B42" s="62" t="s">
        <v>36</v>
      </c>
      <c r="C42" s="63">
        <v>2407430</v>
      </c>
      <c r="D42" s="194">
        <v>34433739157</v>
      </c>
      <c r="E42" s="66">
        <v>30266470608</v>
      </c>
      <c r="F42" s="194">
        <v>340947153</v>
      </c>
      <c r="G42" s="195">
        <v>275022786</v>
      </c>
      <c r="H42" s="56">
        <f>F42/D42</f>
        <v>0.009901543118667935</v>
      </c>
      <c r="I42" s="69">
        <v>35067</v>
      </c>
      <c r="J42" s="65">
        <v>119501910</v>
      </c>
      <c r="K42" s="59">
        <f t="shared" si="1"/>
        <v>0.43451639676139414</v>
      </c>
      <c r="L42" s="67">
        <f t="shared" si="2"/>
        <v>0.003948326567300959</v>
      </c>
      <c r="M42" s="24"/>
      <c r="N42" s="1"/>
      <c r="O42" s="1"/>
    </row>
    <row r="43" spans="2:15" ht="24" customHeight="1">
      <c r="B43" s="62" t="s">
        <v>37</v>
      </c>
      <c r="C43" s="63">
        <v>289</v>
      </c>
      <c r="D43" s="194">
        <v>12845000</v>
      </c>
      <c r="E43" s="66">
        <v>16194842</v>
      </c>
      <c r="F43" s="194">
        <v>74799</v>
      </c>
      <c r="G43" s="195">
        <v>107498</v>
      </c>
      <c r="H43" s="56">
        <f t="shared" si="0"/>
        <v>0.005823199688594784</v>
      </c>
      <c r="I43" s="64">
        <v>4</v>
      </c>
      <c r="J43" s="65">
        <v>66809</v>
      </c>
      <c r="K43" s="59">
        <f t="shared" si="1"/>
        <v>0.6214906323838583</v>
      </c>
      <c r="L43" s="67">
        <f>J43/E43</f>
        <v>0.004125325829051003</v>
      </c>
      <c r="M43" s="24"/>
      <c r="N43" s="1"/>
      <c r="O43" s="1"/>
    </row>
    <row r="44" spans="2:15" ht="12.75">
      <c r="B44" s="62" t="s">
        <v>38</v>
      </c>
      <c r="C44" s="63">
        <v>313046</v>
      </c>
      <c r="D44" s="194">
        <v>6656426027</v>
      </c>
      <c r="E44" s="66">
        <v>6035238620</v>
      </c>
      <c r="F44" s="194">
        <v>6674342</v>
      </c>
      <c r="G44" s="195">
        <v>5696756</v>
      </c>
      <c r="H44" s="56">
        <f t="shared" si="0"/>
        <v>0.001002691530398945</v>
      </c>
      <c r="I44" s="64">
        <v>23</v>
      </c>
      <c r="J44" s="65">
        <v>76371</v>
      </c>
      <c r="K44" s="59">
        <f t="shared" si="1"/>
        <v>0.013406050741860806</v>
      </c>
      <c r="L44" s="67">
        <f t="shared" si="2"/>
        <v>1.2654180689213577E-05</v>
      </c>
      <c r="M44" s="24"/>
      <c r="O44" s="1"/>
    </row>
    <row r="45" spans="2:13" ht="12.75" customHeight="1">
      <c r="B45" s="62" t="s">
        <v>39</v>
      </c>
      <c r="C45" s="63">
        <v>25508</v>
      </c>
      <c r="D45" s="194">
        <v>378667220</v>
      </c>
      <c r="E45" s="66">
        <v>323495299</v>
      </c>
      <c r="F45" s="194">
        <v>14558365</v>
      </c>
      <c r="G45" s="195">
        <v>12841725</v>
      </c>
      <c r="H45" s="56">
        <f t="shared" si="0"/>
        <v>0.038446330263285006</v>
      </c>
      <c r="I45" s="69">
        <v>1817</v>
      </c>
      <c r="J45" s="65">
        <v>8167891</v>
      </c>
      <c r="K45" s="59">
        <f t="shared" si="1"/>
        <v>0.6360431328345686</v>
      </c>
      <c r="L45" s="67">
        <f t="shared" si="2"/>
        <v>0.0252488707726167</v>
      </c>
      <c r="M45" s="24"/>
    </row>
    <row r="46" spans="2:13" ht="34.5" customHeight="1">
      <c r="B46" s="62" t="s">
        <v>40</v>
      </c>
      <c r="C46" s="63">
        <v>2076689</v>
      </c>
      <c r="D46" s="194">
        <v>48438123120</v>
      </c>
      <c r="E46" s="66">
        <v>44277980873</v>
      </c>
      <c r="F46" s="194">
        <v>88125673</v>
      </c>
      <c r="G46" s="195">
        <v>73686298</v>
      </c>
      <c r="H46" s="56">
        <f t="shared" si="0"/>
        <v>0.0018193453280937117</v>
      </c>
      <c r="I46" s="69">
        <v>16164</v>
      </c>
      <c r="J46" s="65">
        <v>55324315</v>
      </c>
      <c r="K46" s="59">
        <f t="shared" si="1"/>
        <v>0.7508087188747086</v>
      </c>
      <c r="L46" s="67">
        <f t="shared" si="2"/>
        <v>0.0012494769162732051</v>
      </c>
      <c r="M46" s="24"/>
    </row>
    <row r="47" spans="2:13" ht="13.5" thickBot="1">
      <c r="B47" s="70" t="s">
        <v>41</v>
      </c>
      <c r="C47" s="71">
        <v>40186</v>
      </c>
      <c r="D47" s="196">
        <v>1401795269</v>
      </c>
      <c r="E47" s="74">
        <v>1225946869</v>
      </c>
      <c r="F47" s="196">
        <v>4576012</v>
      </c>
      <c r="G47" s="197">
        <v>4023138</v>
      </c>
      <c r="H47" s="56">
        <f t="shared" si="0"/>
        <v>0.0032643939533797926</v>
      </c>
      <c r="I47" s="72">
        <v>223</v>
      </c>
      <c r="J47" s="73">
        <v>1185689</v>
      </c>
      <c r="K47" s="59">
        <f t="shared" si="1"/>
        <v>0.29471745687073125</v>
      </c>
      <c r="L47" s="67">
        <f t="shared" si="2"/>
        <v>0.0009671618158845349</v>
      </c>
      <c r="M47" s="26"/>
    </row>
    <row r="48" spans="2:12" s="3" customFormat="1" ht="13.5" thickBot="1">
      <c r="B48" s="75" t="s">
        <v>43</v>
      </c>
      <c r="C48" s="181">
        <v>3357718</v>
      </c>
      <c r="D48" s="182">
        <f>SUM(D5:D47)</f>
        <v>1254099670434</v>
      </c>
      <c r="E48" s="182">
        <f>SUM(E5:E47)</f>
        <v>1078895945742</v>
      </c>
      <c r="F48" s="182">
        <f>SUM(F5:F47)</f>
        <v>1252297941</v>
      </c>
      <c r="G48" s="182">
        <f>SUM(G5:G47)</f>
        <v>1043504177</v>
      </c>
      <c r="H48" s="184">
        <f>F48/D48</f>
        <v>0.0009985633283570066</v>
      </c>
      <c r="I48" s="183">
        <f>SUM(I5:I47)</f>
        <v>137039</v>
      </c>
      <c r="J48" s="185">
        <f>SUM(J5:J47)</f>
        <v>482704887</v>
      </c>
      <c r="K48" s="186">
        <f>J48/G48</f>
        <v>0.4625806945859499</v>
      </c>
      <c r="L48" s="162">
        <f>J48/E48</f>
        <v>0.0004474063406253923</v>
      </c>
    </row>
    <row r="49" spans="2:11" s="3" customFormat="1" ht="6.75" customHeight="1">
      <c r="B49" s="21"/>
      <c r="C49" s="22"/>
      <c r="D49" s="22"/>
      <c r="E49" s="22"/>
      <c r="F49" s="23"/>
      <c r="G49" s="23"/>
      <c r="H49" s="23"/>
      <c r="I49" s="22"/>
      <c r="J49" s="22"/>
      <c r="K49" s="22"/>
    </row>
    <row r="50" spans="2:12" ht="10.5" customHeight="1">
      <c r="B50" s="206" t="s">
        <v>53</v>
      </c>
      <c r="C50" s="207"/>
      <c r="D50" s="207"/>
      <c r="E50" s="207"/>
      <c r="F50" s="207"/>
      <c r="G50" s="207"/>
      <c r="H50" s="207"/>
      <c r="I50" s="207"/>
      <c r="J50" s="207"/>
      <c r="K50" s="207"/>
      <c r="L50" s="207"/>
    </row>
    <row r="51" spans="2:12" s="2" customFormat="1" ht="10.5" customHeight="1">
      <c r="B51" s="206" t="s">
        <v>54</v>
      </c>
      <c r="C51" s="207"/>
      <c r="D51" s="207"/>
      <c r="E51" s="207"/>
      <c r="F51" s="207"/>
      <c r="G51" s="207"/>
      <c r="H51" s="207"/>
      <c r="I51" s="207"/>
      <c r="J51" s="207"/>
      <c r="K51" s="207"/>
      <c r="L51" s="207"/>
    </row>
    <row r="52" spans="2:12" ht="10.5" customHeight="1">
      <c r="B52" s="206" t="s">
        <v>52</v>
      </c>
      <c r="C52" s="207"/>
      <c r="D52" s="207"/>
      <c r="E52" s="207"/>
      <c r="F52" s="207"/>
      <c r="G52" s="207"/>
      <c r="H52" s="207"/>
      <c r="I52" s="207"/>
      <c r="J52" s="207"/>
      <c r="K52" s="207"/>
      <c r="L52" s="207"/>
    </row>
    <row r="53" spans="2:12" ht="10.5" customHeight="1">
      <c r="B53" s="208" t="s">
        <v>65</v>
      </c>
      <c r="C53" s="208"/>
      <c r="D53" s="208"/>
      <c r="E53" s="208"/>
      <c r="F53" s="208"/>
      <c r="G53" s="208"/>
      <c r="H53" s="208"/>
      <c r="I53" s="208"/>
      <c r="J53" s="208"/>
      <c r="K53" s="208"/>
      <c r="L53" s="152"/>
    </row>
    <row r="54" spans="2:12" ht="10.5" customHeight="1">
      <c r="B54" s="206" t="s">
        <v>63</v>
      </c>
      <c r="C54" s="207"/>
      <c r="D54" s="207"/>
      <c r="E54" s="207"/>
      <c r="F54" s="207"/>
      <c r="G54" s="207"/>
      <c r="H54" s="207"/>
      <c r="I54" s="207"/>
      <c r="J54" s="207"/>
      <c r="K54" s="207"/>
      <c r="L54" s="207"/>
    </row>
    <row r="55" spans="2:12" ht="10.5" customHeight="1">
      <c r="B55" s="206" t="s">
        <v>55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</row>
    <row r="56" spans="2:12" ht="10.5" customHeight="1">
      <c r="B56" s="206" t="s">
        <v>56</v>
      </c>
      <c r="C56" s="207"/>
      <c r="D56" s="207"/>
      <c r="E56" s="207"/>
      <c r="F56" s="207"/>
      <c r="G56" s="207"/>
      <c r="H56" s="207"/>
      <c r="I56" s="207"/>
      <c r="J56" s="207"/>
      <c r="K56" s="207"/>
      <c r="L56" s="207"/>
    </row>
    <row r="57" spans="2:12" ht="10.5" customHeight="1">
      <c r="B57" s="206" t="s">
        <v>66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</row>
    <row r="58" spans="2:12" ht="10.5" customHeight="1">
      <c r="B58" s="206" t="s">
        <v>71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</row>
    <row r="59" spans="2:12" ht="10.5" customHeight="1">
      <c r="B59" s="206" t="s">
        <v>64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</row>
    <row r="60" spans="3:12" ht="12.75">
      <c r="C60" s="19"/>
      <c r="D60" s="153"/>
      <c r="E60" s="153"/>
      <c r="F60" s="154"/>
      <c r="G60" s="154"/>
      <c r="H60" s="154"/>
      <c r="I60" s="153"/>
      <c r="J60" s="153"/>
      <c r="K60" s="153"/>
      <c r="L60" s="154"/>
    </row>
    <row r="61" ht="12.75">
      <c r="C61" s="20"/>
    </row>
    <row r="62" ht="12.75">
      <c r="C62" s="20"/>
    </row>
    <row r="63" ht="12.75">
      <c r="C63" s="17"/>
    </row>
  </sheetData>
  <mergeCells count="10">
    <mergeCell ref="B59:L59"/>
    <mergeCell ref="B58:L58"/>
    <mergeCell ref="B57:L57"/>
    <mergeCell ref="B53:K53"/>
    <mergeCell ref="B50:L50"/>
    <mergeCell ref="B51:L51"/>
    <mergeCell ref="B52:L52"/>
    <mergeCell ref="B56:L56"/>
    <mergeCell ref="B54:L54"/>
    <mergeCell ref="B55:L5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9"/>
  <sheetViews>
    <sheetView showGridLines="0" workbookViewId="0" topLeftCell="B1">
      <pane xSplit="1" ySplit="4" topLeftCell="C22" activePane="bottomRight" state="frozen"/>
      <selection pane="topLeft" activeCell="B1" sqref="B1"/>
      <selection pane="topRight" activeCell="C1" sqref="C1"/>
      <selection pane="bottomLeft" activeCell="B4" sqref="B4"/>
      <selection pane="bottomRight" activeCell="E28" sqref="E28"/>
    </sheetView>
  </sheetViews>
  <sheetFormatPr defaultColWidth="9.140625" defaultRowHeight="12.75"/>
  <cols>
    <col min="1" max="1" width="2.7109375" style="0" customWidth="1"/>
    <col min="2" max="2" width="50.57421875" style="3" customWidth="1"/>
    <col min="3" max="3" width="10.7109375" style="4" customWidth="1"/>
    <col min="4" max="5" width="16.7109375" style="4" customWidth="1"/>
    <col min="6" max="6" width="11.7109375" style="0" customWidth="1"/>
    <col min="7" max="7" width="13.421875" style="0" bestFit="1" customWidth="1"/>
    <col min="8" max="8" width="11.28125" style="0" customWidth="1"/>
    <col min="9" max="9" width="9.7109375" style="4" customWidth="1"/>
    <col min="10" max="10" width="12.7109375" style="4" customWidth="1"/>
    <col min="11" max="11" width="10.140625" style="4" customWidth="1"/>
    <col min="12" max="12" width="10.28125" style="0" customWidth="1"/>
    <col min="13" max="13" width="11.140625" style="0" customWidth="1"/>
    <col min="14" max="14" width="8.421875" style="0" customWidth="1"/>
  </cols>
  <sheetData>
    <row r="1" ht="4.5" customHeight="1" thickBot="1"/>
    <row r="2" spans="2:12" ht="18">
      <c r="B2" s="123" t="s">
        <v>46</v>
      </c>
      <c r="C2" s="124"/>
      <c r="D2" s="124"/>
      <c r="E2" s="124"/>
      <c r="F2" s="125"/>
      <c r="G2" s="125"/>
      <c r="H2" s="125"/>
      <c r="I2" s="124"/>
      <c r="J2" s="124"/>
      <c r="K2" s="124"/>
      <c r="L2" s="126"/>
    </row>
    <row r="3" spans="2:12" ht="16.5" thickBot="1">
      <c r="B3" s="127" t="s">
        <v>72</v>
      </c>
      <c r="C3" s="128"/>
      <c r="D3" s="128"/>
      <c r="E3" s="128"/>
      <c r="F3" s="129"/>
      <c r="G3" s="129"/>
      <c r="H3" s="129"/>
      <c r="I3" s="128"/>
      <c r="J3" s="128"/>
      <c r="K3" s="128"/>
      <c r="L3" s="130"/>
    </row>
    <row r="4" spans="2:13" ht="17.25" thickBot="1">
      <c r="B4" s="131" t="s">
        <v>42</v>
      </c>
      <c r="C4" s="132" t="s">
        <v>61</v>
      </c>
      <c r="D4" s="132" t="s">
        <v>60</v>
      </c>
      <c r="E4" s="133" t="s">
        <v>49</v>
      </c>
      <c r="F4" s="134" t="s">
        <v>50</v>
      </c>
      <c r="G4" s="134" t="s">
        <v>51</v>
      </c>
      <c r="H4" s="134" t="s">
        <v>62</v>
      </c>
      <c r="I4" s="132" t="s">
        <v>59</v>
      </c>
      <c r="J4" s="135" t="s">
        <v>58</v>
      </c>
      <c r="K4" s="135" t="s">
        <v>67</v>
      </c>
      <c r="L4" s="136" t="s">
        <v>68</v>
      </c>
      <c r="M4" s="2"/>
    </row>
    <row r="5" spans="2:15" ht="12" customHeight="1">
      <c r="B5" s="8" t="s">
        <v>0</v>
      </c>
      <c r="C5" s="16">
        <v>140285</v>
      </c>
      <c r="D5" s="198">
        <v>499233454</v>
      </c>
      <c r="E5" s="199">
        <v>266354134</v>
      </c>
      <c r="F5" s="200">
        <v>11852525</v>
      </c>
      <c r="G5" s="200">
        <v>6026148</v>
      </c>
      <c r="H5" s="42">
        <f>F5/D5</f>
        <v>0.023741447823726974</v>
      </c>
      <c r="I5" s="13">
        <v>47</v>
      </c>
      <c r="J5" s="31">
        <v>60527</v>
      </c>
      <c r="K5" s="44">
        <f>J5/G5</f>
        <v>0.01004406131412637</v>
      </c>
      <c r="L5" s="52">
        <f>J5/E5</f>
        <v>0.00022724257773299662</v>
      </c>
      <c r="O5" s="1"/>
    </row>
    <row r="6" spans="2:15" ht="12" customHeight="1">
      <c r="B6" s="7" t="s">
        <v>1</v>
      </c>
      <c r="C6" s="12">
        <v>59907</v>
      </c>
      <c r="D6" s="159">
        <v>233084791</v>
      </c>
      <c r="E6" s="201">
        <v>325951336</v>
      </c>
      <c r="F6" s="159">
        <v>556093</v>
      </c>
      <c r="G6" s="159">
        <v>929127</v>
      </c>
      <c r="H6" s="43">
        <f>F6/D6</f>
        <v>0.002385797020964787</v>
      </c>
      <c r="I6" s="11">
        <v>2</v>
      </c>
      <c r="J6" s="32">
        <v>14491</v>
      </c>
      <c r="K6" s="45">
        <f>J6/G6</f>
        <v>0.015596360885002804</v>
      </c>
      <c r="L6" s="53">
        <f>J6/E6</f>
        <v>4.445755669490491E-05</v>
      </c>
      <c r="M6" s="24"/>
      <c r="O6" s="1"/>
    </row>
    <row r="7" spans="2:15" ht="12" customHeight="1">
      <c r="B7" s="7" t="s">
        <v>2</v>
      </c>
      <c r="C7" s="16">
        <v>248483</v>
      </c>
      <c r="D7" s="159">
        <v>825541657</v>
      </c>
      <c r="E7" s="201">
        <v>738942876</v>
      </c>
      <c r="F7" s="159">
        <v>4042384</v>
      </c>
      <c r="G7" s="159">
        <v>3269762</v>
      </c>
      <c r="H7" s="43">
        <f aca="true" t="shared" si="0" ref="H7:H35">F7/D7</f>
        <v>0.004896644482714456</v>
      </c>
      <c r="I7" s="11">
        <v>11</v>
      </c>
      <c r="J7" s="32">
        <v>24484</v>
      </c>
      <c r="K7" s="45">
        <f aca="true" t="shared" si="1" ref="K7:K35">J7/G7</f>
        <v>0.007488006772358355</v>
      </c>
      <c r="L7" s="53">
        <f aca="true" t="shared" si="2" ref="L7:L35">J7/E7</f>
        <v>3.313381967025013E-05</v>
      </c>
      <c r="M7" s="24"/>
      <c r="O7" s="1"/>
    </row>
    <row r="8" spans="2:15" ht="12" customHeight="1">
      <c r="B8" s="7" t="s">
        <v>3</v>
      </c>
      <c r="C8" s="12">
        <v>493</v>
      </c>
      <c r="D8" s="159">
        <v>17413542</v>
      </c>
      <c r="E8" s="201">
        <v>14957523</v>
      </c>
      <c r="F8" s="159">
        <v>533889</v>
      </c>
      <c r="G8" s="159">
        <v>507407</v>
      </c>
      <c r="H8" s="43">
        <f t="shared" si="0"/>
        <v>0.03065941437991191</v>
      </c>
      <c r="I8" s="11">
        <v>9</v>
      </c>
      <c r="J8" s="32">
        <v>12189</v>
      </c>
      <c r="K8" s="45">
        <f t="shared" si="1"/>
        <v>0.02402213607616765</v>
      </c>
      <c r="L8" s="53">
        <f t="shared" si="2"/>
        <v>0.0008149076554988416</v>
      </c>
      <c r="M8" s="24"/>
      <c r="O8" s="1"/>
    </row>
    <row r="9" spans="2:15" ht="12" customHeight="1">
      <c r="B9" s="7" t="s">
        <v>4</v>
      </c>
      <c r="C9" s="12">
        <v>36539</v>
      </c>
      <c r="D9" s="159">
        <v>2427</v>
      </c>
      <c r="E9" s="201">
        <v>1176</v>
      </c>
      <c r="F9" s="159">
        <v>1152822</v>
      </c>
      <c r="G9" s="159">
        <v>713246</v>
      </c>
      <c r="H9" s="172" t="s">
        <v>75</v>
      </c>
      <c r="I9" s="11">
        <v>3</v>
      </c>
      <c r="J9" s="32">
        <v>2015</v>
      </c>
      <c r="K9" s="45">
        <f t="shared" si="1"/>
        <v>0.002825112233366889</v>
      </c>
      <c r="L9" s="187" t="s">
        <v>75</v>
      </c>
      <c r="M9" s="24"/>
      <c r="O9" s="1"/>
    </row>
    <row r="10" spans="2:15" ht="12" customHeight="1">
      <c r="B10" s="7" t="s">
        <v>5</v>
      </c>
      <c r="C10" s="12">
        <v>2593</v>
      </c>
      <c r="D10" s="159">
        <v>3616461</v>
      </c>
      <c r="E10" s="201">
        <v>3335807</v>
      </c>
      <c r="F10" s="159">
        <v>98980</v>
      </c>
      <c r="G10" s="159">
        <v>94539</v>
      </c>
      <c r="H10" s="43">
        <f t="shared" si="0"/>
        <v>0.027369298327840394</v>
      </c>
      <c r="I10" s="11">
        <v>18</v>
      </c>
      <c r="J10" s="32">
        <v>6189</v>
      </c>
      <c r="K10" s="45">
        <f t="shared" si="1"/>
        <v>0.06546504617142132</v>
      </c>
      <c r="L10" s="53">
        <f t="shared" si="2"/>
        <v>0.0018553231646794913</v>
      </c>
      <c r="M10" s="24"/>
      <c r="N10" s="1"/>
      <c r="O10" s="1"/>
    </row>
    <row r="11" spans="2:15" ht="12" customHeight="1">
      <c r="B11" s="7" t="s">
        <v>10</v>
      </c>
      <c r="C11" s="12">
        <v>113</v>
      </c>
      <c r="D11" s="159">
        <v>41596988</v>
      </c>
      <c r="E11" s="201">
        <v>39399302</v>
      </c>
      <c r="F11" s="159">
        <v>293581</v>
      </c>
      <c r="G11" s="159">
        <v>294106</v>
      </c>
      <c r="H11" s="43">
        <f t="shared" si="0"/>
        <v>0.007057746584921004</v>
      </c>
      <c r="I11" s="11">
        <v>0</v>
      </c>
      <c r="J11" s="32">
        <v>0</v>
      </c>
      <c r="K11" s="45">
        <f t="shared" si="1"/>
        <v>0</v>
      </c>
      <c r="L11" s="53">
        <f t="shared" si="2"/>
        <v>0</v>
      </c>
      <c r="M11" s="24"/>
      <c r="N11" s="1"/>
      <c r="O11" s="1"/>
    </row>
    <row r="12" spans="2:15" ht="12" customHeight="1">
      <c r="B12" s="7" t="s">
        <v>9</v>
      </c>
      <c r="C12" s="12">
        <v>1787463</v>
      </c>
      <c r="D12" s="159">
        <v>9695286407</v>
      </c>
      <c r="E12" s="201">
        <v>8553035135</v>
      </c>
      <c r="F12" s="159">
        <v>55555504</v>
      </c>
      <c r="G12" s="159">
        <v>45142721</v>
      </c>
      <c r="H12" s="43">
        <f t="shared" si="0"/>
        <v>0.005730156043651161</v>
      </c>
      <c r="I12" s="12">
        <v>35234</v>
      </c>
      <c r="J12" s="32">
        <v>28224984</v>
      </c>
      <c r="K12" s="45">
        <f t="shared" si="1"/>
        <v>0.6252388729514111</v>
      </c>
      <c r="L12" s="53">
        <f t="shared" si="2"/>
        <v>0.0032999962650100815</v>
      </c>
      <c r="M12" s="24"/>
      <c r="O12" s="1"/>
    </row>
    <row r="13" spans="2:15" ht="12" customHeight="1">
      <c r="B13" s="7" t="s">
        <v>11</v>
      </c>
      <c r="C13" s="12">
        <v>40</v>
      </c>
      <c r="D13" s="159">
        <v>1396000</v>
      </c>
      <c r="E13" s="201">
        <v>958959</v>
      </c>
      <c r="F13" s="159">
        <v>1773</v>
      </c>
      <c r="G13" s="159">
        <v>1914</v>
      </c>
      <c r="H13" s="43">
        <f t="shared" si="0"/>
        <v>0.001270057306590258</v>
      </c>
      <c r="I13" s="11">
        <v>3</v>
      </c>
      <c r="J13" s="32">
        <v>3458</v>
      </c>
      <c r="K13" s="45">
        <f t="shared" si="1"/>
        <v>1.806687565308255</v>
      </c>
      <c r="L13" s="53">
        <f t="shared" si="2"/>
        <v>0.0036059935826244917</v>
      </c>
      <c r="M13" s="24"/>
      <c r="O13" s="1"/>
    </row>
    <row r="14" spans="2:15" ht="12" customHeight="1">
      <c r="B14" s="7" t="s">
        <v>13</v>
      </c>
      <c r="C14" s="12">
        <v>590164</v>
      </c>
      <c r="D14" s="159">
        <v>5356634173</v>
      </c>
      <c r="E14" s="201">
        <v>3987928920</v>
      </c>
      <c r="F14" s="159">
        <v>8189496</v>
      </c>
      <c r="G14" s="159">
        <v>6760811</v>
      </c>
      <c r="H14" s="43">
        <f t="shared" si="0"/>
        <v>0.001528851091097275</v>
      </c>
      <c r="I14" s="11">
        <v>697</v>
      </c>
      <c r="J14" s="32">
        <v>1506419</v>
      </c>
      <c r="K14" s="45">
        <f t="shared" si="1"/>
        <v>0.2228163159715602</v>
      </c>
      <c r="L14" s="53">
        <f t="shared" si="2"/>
        <v>0.0003777446966130981</v>
      </c>
      <c r="M14" s="24"/>
      <c r="O14" s="1"/>
    </row>
    <row r="15" spans="2:15" ht="12" customHeight="1">
      <c r="B15" s="7" t="s">
        <v>15</v>
      </c>
      <c r="C15" s="12">
        <v>15732</v>
      </c>
      <c r="D15" s="159">
        <v>62837557</v>
      </c>
      <c r="E15" s="201">
        <v>62674419</v>
      </c>
      <c r="F15" s="159">
        <v>367765</v>
      </c>
      <c r="G15" s="159">
        <v>417484</v>
      </c>
      <c r="H15" s="43">
        <f t="shared" si="0"/>
        <v>0.00585263045792821</v>
      </c>
      <c r="I15" s="11">
        <v>91</v>
      </c>
      <c r="J15" s="32">
        <v>84854</v>
      </c>
      <c r="K15" s="45">
        <f t="shared" si="1"/>
        <v>0.20325090302861906</v>
      </c>
      <c r="L15" s="53">
        <f t="shared" si="2"/>
        <v>0.0013538857057454334</v>
      </c>
      <c r="M15" s="24"/>
      <c r="N15" s="1"/>
      <c r="O15" s="1"/>
    </row>
    <row r="16" spans="2:15" ht="12" customHeight="1">
      <c r="B16" s="7" t="s">
        <v>16</v>
      </c>
      <c r="C16" s="12">
        <v>2</v>
      </c>
      <c r="D16" s="159">
        <v>33500</v>
      </c>
      <c r="E16" s="201">
        <v>33495</v>
      </c>
      <c r="F16" s="159">
        <v>527</v>
      </c>
      <c r="G16" s="159">
        <v>473</v>
      </c>
      <c r="H16" s="43">
        <f t="shared" si="0"/>
        <v>0.01573134328358209</v>
      </c>
      <c r="I16" s="11">
        <v>0</v>
      </c>
      <c r="J16" s="32">
        <v>0</v>
      </c>
      <c r="K16" s="45">
        <f t="shared" si="1"/>
        <v>0</v>
      </c>
      <c r="L16" s="53">
        <f t="shared" si="2"/>
        <v>0</v>
      </c>
      <c r="M16" s="24"/>
      <c r="N16" s="1"/>
      <c r="O16" s="1"/>
    </row>
    <row r="17" spans="2:15" ht="12" customHeight="1">
      <c r="B17" s="7" t="s">
        <v>17</v>
      </c>
      <c r="C17" s="12">
        <v>71629</v>
      </c>
      <c r="D17" s="159">
        <v>771872283</v>
      </c>
      <c r="E17" s="201">
        <v>429074298</v>
      </c>
      <c r="F17" s="159">
        <v>470365</v>
      </c>
      <c r="G17" s="159">
        <v>266123</v>
      </c>
      <c r="H17" s="43">
        <f t="shared" si="0"/>
        <v>0.0006093819021093156</v>
      </c>
      <c r="I17" s="11">
        <v>5</v>
      </c>
      <c r="J17" s="32">
        <v>8939</v>
      </c>
      <c r="K17" s="45">
        <f t="shared" si="1"/>
        <v>0.03358973106420715</v>
      </c>
      <c r="L17" s="53">
        <f t="shared" si="2"/>
        <v>2.0833221755920696E-05</v>
      </c>
      <c r="M17" s="24"/>
      <c r="O17" s="1"/>
    </row>
    <row r="18" spans="2:15" ht="12" customHeight="1">
      <c r="B18" s="7" t="s">
        <v>18</v>
      </c>
      <c r="C18" s="14">
        <v>22</v>
      </c>
      <c r="D18" s="159">
        <v>96500</v>
      </c>
      <c r="E18" s="201">
        <v>227502</v>
      </c>
      <c r="F18" s="159">
        <v>1325</v>
      </c>
      <c r="G18" s="159">
        <v>4469</v>
      </c>
      <c r="H18" s="43">
        <f t="shared" si="0"/>
        <v>0.013730569948186529</v>
      </c>
      <c r="I18" s="11">
        <v>0</v>
      </c>
      <c r="J18" s="32">
        <v>0</v>
      </c>
      <c r="K18" s="45">
        <f t="shared" si="1"/>
        <v>0</v>
      </c>
      <c r="L18" s="53">
        <f t="shared" si="2"/>
        <v>0</v>
      </c>
      <c r="M18" s="24"/>
      <c r="N18" s="1"/>
      <c r="O18" s="1"/>
    </row>
    <row r="19" spans="2:15" ht="12" customHeight="1">
      <c r="B19" s="7" t="s">
        <v>19</v>
      </c>
      <c r="C19" s="12">
        <v>1326</v>
      </c>
      <c r="D19" s="159">
        <v>42627155</v>
      </c>
      <c r="E19" s="201">
        <v>42954780</v>
      </c>
      <c r="F19" s="159">
        <v>67338</v>
      </c>
      <c r="G19" s="159">
        <v>65816</v>
      </c>
      <c r="H19" s="43">
        <f t="shared" si="0"/>
        <v>0.0015796972610534294</v>
      </c>
      <c r="I19" s="11">
        <v>23</v>
      </c>
      <c r="J19" s="32">
        <v>50183</v>
      </c>
      <c r="K19" s="45">
        <f t="shared" si="1"/>
        <v>0.7624741704144888</v>
      </c>
      <c r="L19" s="53">
        <f t="shared" si="2"/>
        <v>0.0011682751023285418</v>
      </c>
      <c r="M19" s="24"/>
      <c r="N19" s="1"/>
      <c r="O19" s="1"/>
    </row>
    <row r="20" spans="2:15" ht="24">
      <c r="B20" s="7" t="s">
        <v>20</v>
      </c>
      <c r="C20" s="12">
        <v>3636637</v>
      </c>
      <c r="D20" s="159">
        <v>271933360790</v>
      </c>
      <c r="E20" s="201">
        <v>234477209226</v>
      </c>
      <c r="F20" s="159">
        <v>130994300</v>
      </c>
      <c r="G20" s="159">
        <v>104080407</v>
      </c>
      <c r="H20" s="43">
        <f t="shared" si="0"/>
        <v>0.0004817147098812936</v>
      </c>
      <c r="I20" s="12">
        <v>7943</v>
      </c>
      <c r="J20" s="32">
        <v>22251346</v>
      </c>
      <c r="K20" s="45">
        <f t="shared" si="1"/>
        <v>0.21378995952619592</v>
      </c>
      <c r="L20" s="53">
        <f t="shared" si="2"/>
        <v>9.489769207613317E-05</v>
      </c>
      <c r="M20" s="24"/>
      <c r="O20" s="1"/>
    </row>
    <row r="21" spans="2:15" ht="26.25" customHeight="1">
      <c r="B21" s="7" t="s">
        <v>22</v>
      </c>
      <c r="C21" s="12">
        <v>3733</v>
      </c>
      <c r="D21" s="159">
        <v>7605296</v>
      </c>
      <c r="E21" s="201">
        <v>18448170</v>
      </c>
      <c r="F21" s="159">
        <v>3684</v>
      </c>
      <c r="G21" s="159">
        <v>7411</v>
      </c>
      <c r="H21" s="43">
        <f t="shared" si="0"/>
        <v>0.00048439929228264096</v>
      </c>
      <c r="I21" s="11">
        <v>0</v>
      </c>
      <c r="J21" s="32">
        <v>0</v>
      </c>
      <c r="K21" s="45">
        <f t="shared" si="1"/>
        <v>0</v>
      </c>
      <c r="L21" s="53">
        <f t="shared" si="2"/>
        <v>0</v>
      </c>
      <c r="M21" s="24"/>
      <c r="O21" s="1"/>
    </row>
    <row r="22" spans="2:15" ht="26.25" customHeight="1">
      <c r="B22" s="7" t="s">
        <v>23</v>
      </c>
      <c r="C22" s="12">
        <v>1065299</v>
      </c>
      <c r="D22" s="159">
        <v>4754735419</v>
      </c>
      <c r="E22" s="201">
        <v>4703596527</v>
      </c>
      <c r="F22" s="159">
        <v>8207825</v>
      </c>
      <c r="G22" s="159">
        <v>7027772</v>
      </c>
      <c r="H22" s="43">
        <f t="shared" si="0"/>
        <v>0.0017262422146985083</v>
      </c>
      <c r="I22" s="11">
        <v>71</v>
      </c>
      <c r="J22" s="32">
        <v>155512</v>
      </c>
      <c r="K22" s="45">
        <f t="shared" si="1"/>
        <v>0.022128207915680816</v>
      </c>
      <c r="L22" s="53">
        <f t="shared" si="2"/>
        <v>3.306235964486246E-05</v>
      </c>
      <c r="M22" s="25"/>
      <c r="N22" s="1"/>
      <c r="O22" s="1"/>
    </row>
    <row r="23" spans="2:15" ht="12" customHeight="1">
      <c r="B23" s="7" t="s">
        <v>25</v>
      </c>
      <c r="C23" s="12">
        <v>246605</v>
      </c>
      <c r="D23" s="159">
        <v>18547455453</v>
      </c>
      <c r="E23" s="201">
        <v>9732469645</v>
      </c>
      <c r="F23" s="159">
        <v>15826023</v>
      </c>
      <c r="G23" s="159">
        <v>9406875</v>
      </c>
      <c r="H23" s="43">
        <f t="shared" si="0"/>
        <v>0.000853271924016951</v>
      </c>
      <c r="I23" s="12">
        <v>2367</v>
      </c>
      <c r="J23" s="32">
        <v>365699</v>
      </c>
      <c r="K23" s="45">
        <f t="shared" si="1"/>
        <v>0.0388757158992758</v>
      </c>
      <c r="L23" s="53">
        <f t="shared" si="2"/>
        <v>3.7575149303227034E-05</v>
      </c>
      <c r="N23" s="1"/>
      <c r="O23" s="1"/>
    </row>
    <row r="24" spans="2:15" ht="24">
      <c r="B24" s="7" t="s">
        <v>27</v>
      </c>
      <c r="C24" s="12">
        <v>623904</v>
      </c>
      <c r="D24" s="159">
        <v>595954547</v>
      </c>
      <c r="E24" s="201">
        <v>436943674</v>
      </c>
      <c r="F24" s="159">
        <v>15185388</v>
      </c>
      <c r="G24" s="159">
        <v>10750095</v>
      </c>
      <c r="H24" s="43">
        <f t="shared" si="0"/>
        <v>0.02548078217783948</v>
      </c>
      <c r="I24" s="12">
        <v>1568</v>
      </c>
      <c r="J24" s="32">
        <v>460920</v>
      </c>
      <c r="K24" s="45">
        <f t="shared" si="1"/>
        <v>0.04287590016646364</v>
      </c>
      <c r="L24" s="53">
        <f t="shared" si="2"/>
        <v>0.0010548728072442583</v>
      </c>
      <c r="N24" s="1"/>
      <c r="O24" s="1"/>
    </row>
    <row r="25" spans="2:15" ht="12.75">
      <c r="B25" s="7" t="s">
        <v>30</v>
      </c>
      <c r="C25" s="12">
        <v>18</v>
      </c>
      <c r="D25" s="159">
        <v>0</v>
      </c>
      <c r="E25" s="202">
        <v>242010</v>
      </c>
      <c r="F25" s="159">
        <v>0</v>
      </c>
      <c r="G25" s="159">
        <v>5930</v>
      </c>
      <c r="H25" s="43">
        <v>0</v>
      </c>
      <c r="I25" s="14">
        <v>0</v>
      </c>
      <c r="J25" s="32">
        <v>0</v>
      </c>
      <c r="K25" s="45">
        <f t="shared" si="1"/>
        <v>0</v>
      </c>
      <c r="L25" s="53">
        <f t="shared" si="2"/>
        <v>0</v>
      </c>
      <c r="N25" s="1"/>
      <c r="O25" s="1"/>
    </row>
    <row r="26" spans="2:15" ht="12.75">
      <c r="B26" s="7" t="s">
        <v>31</v>
      </c>
      <c r="C26" s="12">
        <v>8</v>
      </c>
      <c r="D26" s="159">
        <v>0</v>
      </c>
      <c r="E26" s="202">
        <v>346638</v>
      </c>
      <c r="F26" s="159">
        <v>0</v>
      </c>
      <c r="G26" s="159">
        <v>5021</v>
      </c>
      <c r="H26" s="43">
        <v>0</v>
      </c>
      <c r="I26" s="14">
        <v>0</v>
      </c>
      <c r="J26" s="32">
        <v>0</v>
      </c>
      <c r="K26" s="45">
        <f t="shared" si="1"/>
        <v>0</v>
      </c>
      <c r="L26" s="53">
        <f t="shared" si="2"/>
        <v>0</v>
      </c>
      <c r="N26" s="1"/>
      <c r="O26" s="1"/>
    </row>
    <row r="27" spans="2:15" ht="36">
      <c r="B27" s="7" t="s">
        <v>32</v>
      </c>
      <c r="C27" s="12">
        <v>23</v>
      </c>
      <c r="D27" s="159">
        <v>0</v>
      </c>
      <c r="E27" s="202">
        <v>413631</v>
      </c>
      <c r="F27" s="159">
        <v>0</v>
      </c>
      <c r="G27" s="159">
        <v>2372</v>
      </c>
      <c r="H27" s="43">
        <v>0</v>
      </c>
      <c r="I27" s="14">
        <v>0</v>
      </c>
      <c r="J27" s="32">
        <v>0</v>
      </c>
      <c r="K27" s="45">
        <f t="shared" si="1"/>
        <v>0</v>
      </c>
      <c r="L27" s="53">
        <f t="shared" si="2"/>
        <v>0</v>
      </c>
      <c r="N27" s="1"/>
      <c r="O27" s="1"/>
    </row>
    <row r="28" spans="2:15" ht="24">
      <c r="B28" s="7" t="s">
        <v>48</v>
      </c>
      <c r="C28" s="14">
        <v>327</v>
      </c>
      <c r="D28" s="159">
        <v>0</v>
      </c>
      <c r="E28" s="202">
        <v>8806612</v>
      </c>
      <c r="F28" s="159">
        <v>0</v>
      </c>
      <c r="G28" s="159">
        <v>25261</v>
      </c>
      <c r="H28" s="43">
        <v>0</v>
      </c>
      <c r="I28" s="14">
        <v>0</v>
      </c>
      <c r="J28" s="40">
        <v>0</v>
      </c>
      <c r="K28" s="45">
        <f t="shared" si="1"/>
        <v>0</v>
      </c>
      <c r="L28" s="53">
        <f t="shared" si="2"/>
        <v>0</v>
      </c>
      <c r="N28" s="1"/>
      <c r="O28" s="1"/>
    </row>
    <row r="29" spans="2:16" ht="27" customHeight="1">
      <c r="B29" s="7" t="s">
        <v>35</v>
      </c>
      <c r="C29" s="12">
        <v>1083553</v>
      </c>
      <c r="D29" s="159">
        <v>16179123962</v>
      </c>
      <c r="E29" s="201">
        <v>13494377260</v>
      </c>
      <c r="F29" s="159">
        <v>11185677</v>
      </c>
      <c r="G29" s="159">
        <v>10320959</v>
      </c>
      <c r="H29" s="43">
        <f t="shared" si="0"/>
        <v>0.0006913648122278971</v>
      </c>
      <c r="I29" s="11">
        <v>359</v>
      </c>
      <c r="J29" s="32">
        <v>366399</v>
      </c>
      <c r="K29" s="45">
        <f t="shared" si="1"/>
        <v>0.03550048013949091</v>
      </c>
      <c r="L29" s="53">
        <f t="shared" si="2"/>
        <v>2.7151975444326655E-05</v>
      </c>
      <c r="O29" s="18"/>
      <c r="P29" s="18"/>
    </row>
    <row r="30" spans="2:15" ht="12" customHeight="1">
      <c r="B30" s="7" t="s">
        <v>36</v>
      </c>
      <c r="C30" s="12">
        <v>2068674</v>
      </c>
      <c r="D30" s="159">
        <v>28655394112</v>
      </c>
      <c r="E30" s="201">
        <v>25139732883</v>
      </c>
      <c r="F30" s="159">
        <v>195218133</v>
      </c>
      <c r="G30" s="159">
        <v>149376666</v>
      </c>
      <c r="H30" s="43">
        <f t="shared" si="0"/>
        <v>0.006812613787023388</v>
      </c>
      <c r="I30" s="12">
        <v>21397</v>
      </c>
      <c r="J30" s="32">
        <v>55246682</v>
      </c>
      <c r="K30" s="45">
        <f t="shared" si="1"/>
        <v>0.36984813946778006</v>
      </c>
      <c r="L30" s="53">
        <f t="shared" si="2"/>
        <v>0.0021975842884694665</v>
      </c>
      <c r="N30" s="1"/>
      <c r="O30" s="1"/>
    </row>
    <row r="31" spans="2:15" ht="24" customHeight="1">
      <c r="B31" s="7" t="s">
        <v>74</v>
      </c>
      <c r="C31" s="12">
        <v>18</v>
      </c>
      <c r="D31" s="159">
        <v>0</v>
      </c>
      <c r="E31" s="201">
        <v>512276</v>
      </c>
      <c r="F31" s="159">
        <v>0</v>
      </c>
      <c r="G31" s="159">
        <v>549</v>
      </c>
      <c r="H31" s="43">
        <v>0</v>
      </c>
      <c r="I31" s="14">
        <v>0</v>
      </c>
      <c r="J31" s="32">
        <v>0</v>
      </c>
      <c r="K31" s="45">
        <f t="shared" si="1"/>
        <v>0</v>
      </c>
      <c r="L31" s="53">
        <f t="shared" si="2"/>
        <v>0</v>
      </c>
      <c r="N31" s="1"/>
      <c r="O31" s="1"/>
    </row>
    <row r="32" spans="2:15" ht="12" customHeight="1">
      <c r="B32" s="7" t="s">
        <v>38</v>
      </c>
      <c r="C32" s="12">
        <v>255917</v>
      </c>
      <c r="D32" s="159">
        <v>4098246830</v>
      </c>
      <c r="E32" s="201">
        <v>3674274773</v>
      </c>
      <c r="F32" s="159">
        <v>4005507</v>
      </c>
      <c r="G32" s="159">
        <v>3234908</v>
      </c>
      <c r="H32" s="43">
        <f t="shared" si="0"/>
        <v>0.000977370852989838</v>
      </c>
      <c r="I32" s="11">
        <v>0</v>
      </c>
      <c r="J32" s="32">
        <v>0</v>
      </c>
      <c r="K32" s="45">
        <f t="shared" si="1"/>
        <v>0</v>
      </c>
      <c r="L32" s="53">
        <f t="shared" si="2"/>
        <v>0</v>
      </c>
      <c r="O32" s="1"/>
    </row>
    <row r="33" spans="2:15" ht="12" customHeight="1">
      <c r="B33" s="7" t="s">
        <v>39</v>
      </c>
      <c r="C33" s="12">
        <v>65</v>
      </c>
      <c r="D33" s="159">
        <v>3500</v>
      </c>
      <c r="E33" s="201">
        <v>676152</v>
      </c>
      <c r="F33" s="159">
        <v>174</v>
      </c>
      <c r="G33" s="159">
        <v>66636</v>
      </c>
      <c r="H33" s="43">
        <f t="shared" si="0"/>
        <v>0.04971428571428571</v>
      </c>
      <c r="I33" s="11">
        <v>0</v>
      </c>
      <c r="J33" s="32">
        <v>0</v>
      </c>
      <c r="K33" s="45">
        <f t="shared" si="1"/>
        <v>0</v>
      </c>
      <c r="L33" s="53">
        <f t="shared" si="2"/>
        <v>0</v>
      </c>
      <c r="O33" s="1"/>
    </row>
    <row r="34" spans="2:12" ht="27.75" customHeight="1">
      <c r="B34" s="7" t="s">
        <v>40</v>
      </c>
      <c r="C34" s="12">
        <v>1657573</v>
      </c>
      <c r="D34" s="159">
        <v>17023085240</v>
      </c>
      <c r="E34" s="201">
        <v>15674934904</v>
      </c>
      <c r="F34" s="159">
        <v>30729298</v>
      </c>
      <c r="G34" s="159">
        <v>26286939</v>
      </c>
      <c r="H34" s="43">
        <f t="shared" si="0"/>
        <v>0.0018051544456696852</v>
      </c>
      <c r="I34" s="12">
        <v>8221</v>
      </c>
      <c r="J34" s="32">
        <v>10794076</v>
      </c>
      <c r="K34" s="45">
        <f t="shared" si="1"/>
        <v>0.410625063648529</v>
      </c>
      <c r="L34" s="53">
        <f t="shared" si="2"/>
        <v>0.0006886201484157692</v>
      </c>
    </row>
    <row r="35" spans="2:12" ht="12" customHeight="1" thickBot="1">
      <c r="B35" s="27" t="s">
        <v>41</v>
      </c>
      <c r="C35" s="15">
        <v>1043</v>
      </c>
      <c r="D35" s="203">
        <v>5216570</v>
      </c>
      <c r="E35" s="204">
        <v>4987066</v>
      </c>
      <c r="F35" s="203">
        <v>34325</v>
      </c>
      <c r="G35" s="205">
        <v>38977</v>
      </c>
      <c r="H35" s="43">
        <f t="shared" si="0"/>
        <v>0.006579994134076606</v>
      </c>
      <c r="I35" s="38">
        <v>4</v>
      </c>
      <c r="J35" s="39">
        <v>11199</v>
      </c>
      <c r="K35" s="45">
        <f t="shared" si="1"/>
        <v>0.28732329322420913</v>
      </c>
      <c r="L35" s="53">
        <f t="shared" si="2"/>
        <v>0.00224560894120912</v>
      </c>
    </row>
    <row r="36" spans="2:12" s="3" customFormat="1" ht="13.5" thickBot="1">
      <c r="B36" s="171" t="s">
        <v>43</v>
      </c>
      <c r="C36" s="176">
        <v>2653904</v>
      </c>
      <c r="D36" s="175">
        <f>SUM(D5:D35)</f>
        <v>379351454614</v>
      </c>
      <c r="E36" s="10">
        <f>SUM(E5:E35)</f>
        <v>321833801109</v>
      </c>
      <c r="F36" s="10">
        <f>SUM(F5:F35)</f>
        <v>494574701</v>
      </c>
      <c r="G36" s="10">
        <f>SUM(G5:G35)</f>
        <v>385130924</v>
      </c>
      <c r="H36" s="29">
        <f>F36/D36</f>
        <v>0.0013037374576650633</v>
      </c>
      <c r="I36" s="10">
        <f>SUM(I5:I35)</f>
        <v>78073</v>
      </c>
      <c r="J36" s="37">
        <f>SUM(J5:J35)</f>
        <v>119650565</v>
      </c>
      <c r="K36" s="46">
        <f>J36/G36</f>
        <v>0.3106750394315259</v>
      </c>
      <c r="L36" s="188">
        <f>J36/E36</f>
        <v>0.00037177749691828126</v>
      </c>
    </row>
    <row r="37" spans="3:11" s="3" customFormat="1" ht="8.25" customHeight="1">
      <c r="C37" s="5"/>
      <c r="D37" s="5"/>
      <c r="E37" s="5"/>
      <c r="F37" s="6"/>
      <c r="G37" s="6"/>
      <c r="H37" s="6"/>
      <c r="I37" s="5"/>
      <c r="J37" s="5"/>
      <c r="K37" s="5"/>
    </row>
    <row r="38" spans="2:12" ht="10.5" customHeight="1">
      <c r="B38" s="209" t="s">
        <v>53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</row>
    <row r="39" spans="2:12" s="2" customFormat="1" ht="10.5" customHeight="1">
      <c r="B39" s="209" t="s">
        <v>54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</row>
    <row r="40" spans="2:12" ht="10.5" customHeight="1">
      <c r="B40" s="209" t="s">
        <v>52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</row>
    <row r="41" spans="2:12" ht="10.5" customHeight="1">
      <c r="B41" s="211" t="s">
        <v>65</v>
      </c>
      <c r="C41" s="211"/>
      <c r="D41" s="211"/>
      <c r="E41" s="211"/>
      <c r="F41" s="211"/>
      <c r="G41" s="211"/>
      <c r="H41" s="211"/>
      <c r="I41" s="211"/>
      <c r="J41" s="211"/>
      <c r="K41" s="211"/>
      <c r="L41" s="151"/>
    </row>
    <row r="42" spans="2:12" ht="10.5" customHeight="1">
      <c r="B42" s="209" t="s">
        <v>63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</row>
    <row r="43" spans="2:12" ht="10.5" customHeight="1">
      <c r="B43" s="209" t="s">
        <v>55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</row>
    <row r="44" spans="2:12" ht="10.5" customHeight="1">
      <c r="B44" s="209" t="s">
        <v>56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</row>
    <row r="45" spans="2:12" ht="10.5" customHeight="1">
      <c r="B45" s="209" t="s">
        <v>66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</row>
    <row r="46" spans="2:12" ht="10.5" customHeight="1">
      <c r="B46" s="209" t="s">
        <v>71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</row>
    <row r="47" spans="2:12" ht="10.5" customHeight="1">
      <c r="B47" s="209" t="s">
        <v>64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</row>
    <row r="48" spans="2:12" ht="12.75"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3"/>
    </row>
    <row r="69" spans="4:8" ht="12.75">
      <c r="D69" s="17"/>
      <c r="E69" s="17"/>
      <c r="F69" s="17"/>
      <c r="G69" s="17"/>
      <c r="H69" s="17"/>
    </row>
  </sheetData>
  <mergeCells count="11">
    <mergeCell ref="B45:L45"/>
    <mergeCell ref="B46:L46"/>
    <mergeCell ref="B47:L47"/>
    <mergeCell ref="B48:L48"/>
    <mergeCell ref="B44:L44"/>
    <mergeCell ref="B38:L38"/>
    <mergeCell ref="B39:L39"/>
    <mergeCell ref="B40:L40"/>
    <mergeCell ref="B43:L43"/>
    <mergeCell ref="B42:L42"/>
    <mergeCell ref="B41:K41"/>
  </mergeCells>
  <printOptions horizontalCentered="1" verticalCentered="1"/>
  <pageMargins left="0" right="0" top="0" bottom="0" header="0" footer="0"/>
  <pageSetup fitToHeight="1" fitToWidth="1"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3"/>
  <sheetViews>
    <sheetView showGridLine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36" sqref="G36"/>
    </sheetView>
  </sheetViews>
  <sheetFormatPr defaultColWidth="9.140625" defaultRowHeight="12.75"/>
  <cols>
    <col min="1" max="1" width="2.00390625" style="0" customWidth="1"/>
    <col min="2" max="2" width="52.7109375" style="3" customWidth="1"/>
    <col min="3" max="3" width="8.7109375" style="4" bestFit="1" customWidth="1"/>
    <col min="4" max="4" width="16.421875" style="4" customWidth="1"/>
    <col min="5" max="5" width="15.28125" style="4" customWidth="1"/>
    <col min="6" max="6" width="12.00390625" style="0" customWidth="1"/>
    <col min="7" max="7" width="13.421875" style="0" customWidth="1"/>
    <col min="8" max="8" width="11.421875" style="0" customWidth="1"/>
    <col min="9" max="9" width="9.7109375" style="4" customWidth="1"/>
    <col min="10" max="11" width="12.7109375" style="4" customWidth="1"/>
    <col min="12" max="12" width="9.7109375" style="0" customWidth="1"/>
    <col min="13" max="13" width="18.57421875" style="0" customWidth="1"/>
    <col min="14" max="14" width="8.421875" style="0" customWidth="1"/>
    <col min="15" max="15" width="13.421875" style="0" customWidth="1"/>
  </cols>
  <sheetData>
    <row r="1" ht="4.5" customHeight="1" thickBot="1"/>
    <row r="2" spans="2:12" ht="15.75" customHeight="1">
      <c r="B2" s="137" t="s">
        <v>69</v>
      </c>
      <c r="C2" s="138"/>
      <c r="D2" s="138"/>
      <c r="E2" s="138"/>
      <c r="F2" s="139"/>
      <c r="G2" s="139"/>
      <c r="H2" s="139"/>
      <c r="I2" s="138"/>
      <c r="J2" s="138"/>
      <c r="K2" s="138"/>
      <c r="L2" s="140"/>
    </row>
    <row r="3" spans="2:12" ht="15.75" customHeight="1" thickBot="1">
      <c r="B3" s="141" t="s">
        <v>73</v>
      </c>
      <c r="C3" s="142"/>
      <c r="D3" s="142"/>
      <c r="E3" s="142"/>
      <c r="F3" s="143"/>
      <c r="G3" s="143"/>
      <c r="H3" s="143"/>
      <c r="I3" s="142"/>
      <c r="J3" s="142"/>
      <c r="K3" s="142"/>
      <c r="L3" s="144"/>
    </row>
    <row r="4" spans="2:13" ht="14.25" customHeight="1" thickBot="1">
      <c r="B4" s="145" t="s">
        <v>42</v>
      </c>
      <c r="C4" s="146" t="s">
        <v>61</v>
      </c>
      <c r="D4" s="146" t="s">
        <v>60</v>
      </c>
      <c r="E4" s="147" t="s">
        <v>49</v>
      </c>
      <c r="F4" s="148" t="s">
        <v>50</v>
      </c>
      <c r="G4" s="148" t="s">
        <v>51</v>
      </c>
      <c r="H4" s="148" t="s">
        <v>62</v>
      </c>
      <c r="I4" s="146" t="s">
        <v>59</v>
      </c>
      <c r="J4" s="149" t="s">
        <v>58</v>
      </c>
      <c r="K4" s="146" t="s">
        <v>57</v>
      </c>
      <c r="L4" s="150" t="s">
        <v>68</v>
      </c>
      <c r="M4" s="2"/>
    </row>
    <row r="5" spans="2:13" ht="12" customHeight="1">
      <c r="B5" s="98" t="s">
        <v>0</v>
      </c>
      <c r="C5" s="99">
        <v>4</v>
      </c>
      <c r="D5" s="102">
        <v>1060000</v>
      </c>
      <c r="E5" s="103">
        <v>229503</v>
      </c>
      <c r="F5" s="102">
        <v>12600</v>
      </c>
      <c r="G5" s="102">
        <v>2441</v>
      </c>
      <c r="H5" s="155">
        <f>F5/D5</f>
        <v>0.011886792452830188</v>
      </c>
      <c r="I5" s="99">
        <v>0</v>
      </c>
      <c r="J5" s="105">
        <v>0</v>
      </c>
      <c r="K5" s="157">
        <f>J5/G5</f>
        <v>0</v>
      </c>
      <c r="L5" s="189">
        <f>J5/E5</f>
        <v>0</v>
      </c>
      <c r="M5" s="2"/>
    </row>
    <row r="6" spans="2:15" ht="11.25" customHeight="1">
      <c r="B6" s="78" t="s">
        <v>1</v>
      </c>
      <c r="C6" s="79">
        <v>2062</v>
      </c>
      <c r="D6" s="79">
        <v>104507418</v>
      </c>
      <c r="E6" s="60">
        <v>57157492</v>
      </c>
      <c r="F6" s="80">
        <v>166273</v>
      </c>
      <c r="G6" s="80">
        <v>97175</v>
      </c>
      <c r="H6" s="156">
        <f>F6/D6</f>
        <v>0.0015910162472868672</v>
      </c>
      <c r="I6" s="81">
        <v>4</v>
      </c>
      <c r="J6" s="82">
        <v>45578</v>
      </c>
      <c r="K6" s="156">
        <f>J6/G6</f>
        <v>0.46903010033444814</v>
      </c>
      <c r="L6" s="190">
        <f>J6/E6</f>
        <v>0.0007974107751263824</v>
      </c>
      <c r="M6" s="24"/>
      <c r="O6" s="18"/>
    </row>
    <row r="7" spans="2:15" ht="11.25" customHeight="1">
      <c r="B7" s="78" t="s">
        <v>2</v>
      </c>
      <c r="C7" s="79">
        <v>1421</v>
      </c>
      <c r="D7" s="79">
        <v>57220814</v>
      </c>
      <c r="E7" s="66">
        <v>52963705</v>
      </c>
      <c r="F7" s="80">
        <v>281833</v>
      </c>
      <c r="G7" s="80">
        <v>257343</v>
      </c>
      <c r="H7" s="156">
        <f aca="true" t="shared" si="0" ref="H7:H35">F7/D7</f>
        <v>0.004925358104832273</v>
      </c>
      <c r="I7" s="79">
        <v>9</v>
      </c>
      <c r="J7" s="83">
        <v>32520</v>
      </c>
      <c r="K7" s="156">
        <f aca="true" t="shared" si="1" ref="K7:K35">J7/G7</f>
        <v>0.12636830999871768</v>
      </c>
      <c r="L7" s="190">
        <f aca="true" t="shared" si="2" ref="L7:L35">J7/E7</f>
        <v>0.0006140053834980011</v>
      </c>
      <c r="M7" s="24"/>
      <c r="O7" s="18"/>
    </row>
    <row r="8" spans="2:15" ht="11.25" customHeight="1">
      <c r="B8" s="78" t="s">
        <v>4</v>
      </c>
      <c r="C8" s="79">
        <v>9256</v>
      </c>
      <c r="D8" s="84">
        <v>0</v>
      </c>
      <c r="E8" s="66">
        <v>0</v>
      </c>
      <c r="F8" s="80">
        <v>296715</v>
      </c>
      <c r="G8" s="80">
        <v>277315</v>
      </c>
      <c r="H8" s="179" t="s">
        <v>75</v>
      </c>
      <c r="I8" s="81">
        <v>1</v>
      </c>
      <c r="J8" s="82">
        <v>2575</v>
      </c>
      <c r="K8" s="156">
        <f t="shared" si="1"/>
        <v>0.00928546959234084</v>
      </c>
      <c r="L8" s="191" t="s">
        <v>75</v>
      </c>
      <c r="M8" s="24"/>
      <c r="O8" s="18"/>
    </row>
    <row r="9" spans="2:15" ht="11.25" customHeight="1">
      <c r="B9" s="78" t="s">
        <v>10</v>
      </c>
      <c r="C9" s="79">
        <v>1212</v>
      </c>
      <c r="D9" s="79">
        <v>110062725</v>
      </c>
      <c r="E9" s="66">
        <v>49244047</v>
      </c>
      <c r="F9" s="79">
        <v>102893</v>
      </c>
      <c r="G9" s="79">
        <v>49629</v>
      </c>
      <c r="H9" s="156">
        <f t="shared" si="0"/>
        <v>0.000934857827661454</v>
      </c>
      <c r="I9" s="79">
        <v>25</v>
      </c>
      <c r="J9" s="83">
        <v>66423</v>
      </c>
      <c r="K9" s="156">
        <f t="shared" si="1"/>
        <v>1.3383908601825545</v>
      </c>
      <c r="L9" s="190">
        <f t="shared" si="2"/>
        <v>0.0013488533954165059</v>
      </c>
      <c r="M9" s="24"/>
      <c r="N9" s="1"/>
      <c r="O9" s="18"/>
    </row>
    <row r="10" spans="2:15" ht="11.25" customHeight="1">
      <c r="B10" s="78" t="s">
        <v>9</v>
      </c>
      <c r="C10" s="79">
        <v>138333</v>
      </c>
      <c r="D10" s="79">
        <v>7753785681</v>
      </c>
      <c r="E10" s="66">
        <v>6991044215</v>
      </c>
      <c r="F10" s="80">
        <v>16232811</v>
      </c>
      <c r="G10" s="80">
        <v>12991253</v>
      </c>
      <c r="H10" s="156">
        <f t="shared" si="0"/>
        <v>0.0020935336192973632</v>
      </c>
      <c r="I10" s="79">
        <v>5069</v>
      </c>
      <c r="J10" s="83">
        <v>12433797</v>
      </c>
      <c r="K10" s="156">
        <f t="shared" si="1"/>
        <v>0.9570898973332288</v>
      </c>
      <c r="L10" s="190">
        <f t="shared" si="2"/>
        <v>0.0017785321645258684</v>
      </c>
      <c r="M10" s="24"/>
      <c r="O10" s="18"/>
    </row>
    <row r="11" spans="2:15" ht="11.25" customHeight="1">
      <c r="B11" s="78" t="s">
        <v>11</v>
      </c>
      <c r="C11" s="79">
        <v>1694</v>
      </c>
      <c r="D11" s="79">
        <v>64384318</v>
      </c>
      <c r="E11" s="66">
        <v>60835699</v>
      </c>
      <c r="F11" s="80">
        <v>58947</v>
      </c>
      <c r="G11" s="80">
        <v>42808</v>
      </c>
      <c r="H11" s="156">
        <f t="shared" si="0"/>
        <v>0.0009155490316756947</v>
      </c>
      <c r="I11" s="79">
        <v>1</v>
      </c>
      <c r="J11" s="83">
        <v>4000</v>
      </c>
      <c r="K11" s="156">
        <f t="shared" si="1"/>
        <v>0.09344047841524948</v>
      </c>
      <c r="L11" s="190">
        <f t="shared" si="2"/>
        <v>6.575086775940554E-05</v>
      </c>
      <c r="M11" s="24"/>
      <c r="O11" s="18"/>
    </row>
    <row r="12" spans="2:15" ht="24" customHeight="1">
      <c r="B12" s="78" t="s">
        <v>12</v>
      </c>
      <c r="C12" s="79">
        <v>12</v>
      </c>
      <c r="D12" s="79">
        <v>32000</v>
      </c>
      <c r="E12" s="66">
        <v>1885862</v>
      </c>
      <c r="F12" s="79">
        <v>244</v>
      </c>
      <c r="G12" s="79">
        <v>15919</v>
      </c>
      <c r="H12" s="156">
        <f t="shared" si="0"/>
        <v>0.007625</v>
      </c>
      <c r="I12" s="81">
        <v>0</v>
      </c>
      <c r="J12" s="82">
        <v>0</v>
      </c>
      <c r="K12" s="156">
        <f t="shared" si="1"/>
        <v>0</v>
      </c>
      <c r="L12" s="190">
        <f t="shared" si="2"/>
        <v>0</v>
      </c>
      <c r="M12" s="24"/>
      <c r="O12" s="18"/>
    </row>
    <row r="13" spans="2:15" ht="11.25" customHeight="1">
      <c r="B13" s="78" t="s">
        <v>13</v>
      </c>
      <c r="C13" s="79">
        <v>14641</v>
      </c>
      <c r="D13" s="79">
        <v>1122310009</v>
      </c>
      <c r="E13" s="66">
        <v>989248446</v>
      </c>
      <c r="F13" s="80">
        <v>1426003</v>
      </c>
      <c r="G13" s="80">
        <v>1269062</v>
      </c>
      <c r="H13" s="156">
        <f t="shared" si="0"/>
        <v>0.001270596349105535</v>
      </c>
      <c r="I13" s="79">
        <v>31</v>
      </c>
      <c r="J13" s="83">
        <v>137949</v>
      </c>
      <c r="K13" s="156">
        <f t="shared" si="1"/>
        <v>0.10870154492057914</v>
      </c>
      <c r="L13" s="190">
        <f t="shared" si="2"/>
        <v>0.00013944828577471427</v>
      </c>
      <c r="M13" s="24"/>
      <c r="O13" s="18"/>
    </row>
    <row r="14" spans="2:15" ht="21.75" customHeight="1">
      <c r="B14" s="78" t="s">
        <v>14</v>
      </c>
      <c r="C14" s="79">
        <v>2</v>
      </c>
      <c r="D14" s="79">
        <v>40000</v>
      </c>
      <c r="E14" s="66">
        <v>68635</v>
      </c>
      <c r="F14" s="85">
        <v>173</v>
      </c>
      <c r="G14" s="85">
        <v>947</v>
      </c>
      <c r="H14" s="156">
        <f t="shared" si="0"/>
        <v>0.004325</v>
      </c>
      <c r="I14" s="81">
        <v>0</v>
      </c>
      <c r="J14" s="82">
        <v>0</v>
      </c>
      <c r="K14" s="156">
        <f t="shared" si="1"/>
        <v>0</v>
      </c>
      <c r="L14" s="190">
        <f t="shared" si="2"/>
        <v>0</v>
      </c>
      <c r="M14" s="24"/>
      <c r="N14" s="1"/>
      <c r="O14" s="18"/>
    </row>
    <row r="15" spans="2:15" ht="21.75" customHeight="1">
      <c r="B15" s="78" t="s">
        <v>15</v>
      </c>
      <c r="C15" s="79">
        <v>2337</v>
      </c>
      <c r="D15" s="79">
        <v>3873025</v>
      </c>
      <c r="E15" s="66">
        <v>30387001</v>
      </c>
      <c r="F15" s="80">
        <v>31165</v>
      </c>
      <c r="G15" s="80">
        <v>218227</v>
      </c>
      <c r="H15" s="156">
        <f t="shared" si="0"/>
        <v>0.00804668185720464</v>
      </c>
      <c r="I15" s="79">
        <v>4</v>
      </c>
      <c r="J15" s="83">
        <v>11158</v>
      </c>
      <c r="K15" s="156">
        <f t="shared" si="1"/>
        <v>0.05113024511174144</v>
      </c>
      <c r="L15" s="190">
        <f t="shared" si="2"/>
        <v>0.00036719648641864985</v>
      </c>
      <c r="M15" s="24"/>
      <c r="O15" s="18"/>
    </row>
    <row r="16" spans="2:15" ht="11.25" customHeight="1">
      <c r="B16" s="78" t="s">
        <v>16</v>
      </c>
      <c r="C16" s="79">
        <v>213</v>
      </c>
      <c r="D16" s="79">
        <v>7126720</v>
      </c>
      <c r="E16" s="66">
        <v>13806149</v>
      </c>
      <c r="F16" s="80">
        <v>24246</v>
      </c>
      <c r="G16" s="80">
        <v>57909</v>
      </c>
      <c r="H16" s="156">
        <f t="shared" si="0"/>
        <v>0.003402126083247272</v>
      </c>
      <c r="I16" s="84">
        <v>0</v>
      </c>
      <c r="J16" s="104">
        <v>0</v>
      </c>
      <c r="K16" s="156">
        <f t="shared" si="1"/>
        <v>0</v>
      </c>
      <c r="L16" s="190">
        <f t="shared" si="2"/>
        <v>0</v>
      </c>
      <c r="M16" s="24"/>
      <c r="O16" s="18"/>
    </row>
    <row r="17" spans="2:15" ht="11.25" customHeight="1">
      <c r="B17" s="78" t="s">
        <v>18</v>
      </c>
      <c r="C17" s="79">
        <v>62</v>
      </c>
      <c r="D17" s="79">
        <v>1079600</v>
      </c>
      <c r="E17" s="92">
        <v>1167284</v>
      </c>
      <c r="F17" s="80">
        <v>14084</v>
      </c>
      <c r="G17" s="80">
        <v>14312</v>
      </c>
      <c r="H17" s="156">
        <f t="shared" si="0"/>
        <v>0.013045572434234902</v>
      </c>
      <c r="I17" s="81">
        <v>0</v>
      </c>
      <c r="J17" s="82">
        <v>0</v>
      </c>
      <c r="K17" s="156">
        <f t="shared" si="1"/>
        <v>0</v>
      </c>
      <c r="L17" s="190">
        <f t="shared" si="2"/>
        <v>0</v>
      </c>
      <c r="M17" s="24"/>
      <c r="O17" s="18"/>
    </row>
    <row r="18" spans="2:15" ht="21" customHeight="1">
      <c r="B18" s="78" t="s">
        <v>20</v>
      </c>
      <c r="C18" s="79">
        <v>172895</v>
      </c>
      <c r="D18" s="79">
        <v>415441622647</v>
      </c>
      <c r="E18" s="66">
        <v>360142958487</v>
      </c>
      <c r="F18" s="80">
        <v>40359275</v>
      </c>
      <c r="G18" s="80">
        <v>38945647</v>
      </c>
      <c r="H18" s="156">
        <f t="shared" si="0"/>
        <v>9.714788504543562E-05</v>
      </c>
      <c r="I18" s="79">
        <v>1267</v>
      </c>
      <c r="J18" s="83">
        <v>9544422</v>
      </c>
      <c r="K18" s="156">
        <f t="shared" si="1"/>
        <v>0.24507031556055545</v>
      </c>
      <c r="L18" s="190">
        <f t="shared" si="2"/>
        <v>2.6501759301631667E-05</v>
      </c>
      <c r="M18" s="24"/>
      <c r="O18" s="18"/>
    </row>
    <row r="19" spans="2:15" ht="21" customHeight="1">
      <c r="B19" s="86" t="s">
        <v>21</v>
      </c>
      <c r="C19" s="79">
        <v>11</v>
      </c>
      <c r="D19" s="79">
        <v>1814010</v>
      </c>
      <c r="E19" s="66">
        <v>1238366</v>
      </c>
      <c r="F19" s="80">
        <v>14138</v>
      </c>
      <c r="G19" s="80">
        <v>10761</v>
      </c>
      <c r="H19" s="156">
        <f t="shared" si="0"/>
        <v>0.007793782834714252</v>
      </c>
      <c r="I19" s="81">
        <v>0</v>
      </c>
      <c r="J19" s="82">
        <v>0</v>
      </c>
      <c r="K19" s="156">
        <f t="shared" si="1"/>
        <v>0</v>
      </c>
      <c r="L19" s="190">
        <f t="shared" si="2"/>
        <v>0</v>
      </c>
      <c r="M19" s="24"/>
      <c r="O19" s="18"/>
    </row>
    <row r="20" spans="2:15" ht="21" customHeight="1">
      <c r="B20" s="78" t="s">
        <v>22</v>
      </c>
      <c r="C20" s="79">
        <v>459</v>
      </c>
      <c r="D20" s="79">
        <v>945115</v>
      </c>
      <c r="E20" s="66">
        <v>4626418</v>
      </c>
      <c r="F20" s="85">
        <v>8971</v>
      </c>
      <c r="G20" s="85">
        <v>12882</v>
      </c>
      <c r="H20" s="156">
        <f t="shared" si="0"/>
        <v>0.009491966586076827</v>
      </c>
      <c r="I20" s="81">
        <v>0</v>
      </c>
      <c r="J20" s="82">
        <v>0</v>
      </c>
      <c r="K20" s="156">
        <f t="shared" si="1"/>
        <v>0</v>
      </c>
      <c r="L20" s="190">
        <f t="shared" si="2"/>
        <v>0</v>
      </c>
      <c r="M20" s="24"/>
      <c r="O20" s="18"/>
    </row>
    <row r="21" spans="2:15" ht="21" customHeight="1">
      <c r="B21" s="78" t="s">
        <v>23</v>
      </c>
      <c r="C21" s="79">
        <v>16166</v>
      </c>
      <c r="D21" s="79">
        <v>477667254</v>
      </c>
      <c r="E21" s="66">
        <v>710955351</v>
      </c>
      <c r="F21" s="79">
        <v>202029</v>
      </c>
      <c r="G21" s="79">
        <v>506755</v>
      </c>
      <c r="H21" s="156">
        <f t="shared" si="0"/>
        <v>0.0004229492357037311</v>
      </c>
      <c r="I21" s="79">
        <v>2</v>
      </c>
      <c r="J21" s="83">
        <v>5050</v>
      </c>
      <c r="K21" s="156">
        <f t="shared" si="1"/>
        <v>0.009965367879941983</v>
      </c>
      <c r="L21" s="190">
        <f t="shared" si="2"/>
        <v>7.103118350395537E-06</v>
      </c>
      <c r="M21" s="24"/>
      <c r="N21" s="1"/>
      <c r="O21" s="18"/>
    </row>
    <row r="22" spans="2:15" ht="11.25" customHeight="1">
      <c r="B22" s="78" t="s">
        <v>25</v>
      </c>
      <c r="C22" s="79">
        <v>22560</v>
      </c>
      <c r="D22" s="79">
        <v>386549920</v>
      </c>
      <c r="E22" s="66">
        <v>2392164724</v>
      </c>
      <c r="F22" s="79">
        <v>1033180</v>
      </c>
      <c r="G22" s="79">
        <v>4073070</v>
      </c>
      <c r="H22" s="156">
        <f t="shared" si="0"/>
        <v>0.0026728242499700944</v>
      </c>
      <c r="I22" s="79">
        <v>18</v>
      </c>
      <c r="J22" s="83">
        <v>67026</v>
      </c>
      <c r="K22" s="156">
        <f t="shared" si="1"/>
        <v>0.01645589199301755</v>
      </c>
      <c r="L22" s="190">
        <f t="shared" si="2"/>
        <v>2.8018973496074346E-05</v>
      </c>
      <c r="M22" s="24"/>
      <c r="N22" s="1"/>
      <c r="O22" s="18"/>
    </row>
    <row r="23" spans="2:15" ht="11.25" customHeight="1">
      <c r="B23" s="78" t="s">
        <v>26</v>
      </c>
      <c r="C23" s="79">
        <v>14766</v>
      </c>
      <c r="D23" s="79">
        <v>217440041</v>
      </c>
      <c r="E23" s="66">
        <v>145365159</v>
      </c>
      <c r="F23" s="79">
        <v>1060768</v>
      </c>
      <c r="G23" s="79">
        <v>666164</v>
      </c>
      <c r="H23" s="156">
        <f t="shared" si="0"/>
        <v>0.004878439109565841</v>
      </c>
      <c r="I23" s="79">
        <v>229</v>
      </c>
      <c r="J23" s="83">
        <v>253044</v>
      </c>
      <c r="K23" s="156">
        <f t="shared" si="1"/>
        <v>0.379852408716172</v>
      </c>
      <c r="L23" s="190">
        <f t="shared" si="2"/>
        <v>0.001740747244668167</v>
      </c>
      <c r="M23" s="26"/>
      <c r="O23" s="18"/>
    </row>
    <row r="24" spans="2:15" ht="21" customHeight="1">
      <c r="B24" s="78" t="s">
        <v>27</v>
      </c>
      <c r="C24" s="79">
        <v>65711</v>
      </c>
      <c r="D24" s="79">
        <v>428086581</v>
      </c>
      <c r="E24" s="66">
        <v>374874169</v>
      </c>
      <c r="F24" s="79">
        <v>5782955</v>
      </c>
      <c r="G24" s="79">
        <v>5374586</v>
      </c>
      <c r="H24" s="156">
        <f t="shared" si="0"/>
        <v>0.013508844370900755</v>
      </c>
      <c r="I24" s="79">
        <v>2534</v>
      </c>
      <c r="J24" s="83">
        <v>1523367</v>
      </c>
      <c r="K24" s="156">
        <f t="shared" si="1"/>
        <v>0.2834389476696438</v>
      </c>
      <c r="L24" s="190">
        <f t="shared" si="2"/>
        <v>0.004063675563626258</v>
      </c>
      <c r="N24" s="1"/>
      <c r="O24" s="18"/>
    </row>
    <row r="25" spans="2:15" ht="11.25" customHeight="1">
      <c r="B25" s="78" t="s">
        <v>29</v>
      </c>
      <c r="C25" s="79">
        <v>132041</v>
      </c>
      <c r="D25" s="79">
        <v>12952186667</v>
      </c>
      <c r="E25" s="66">
        <v>11062936665</v>
      </c>
      <c r="F25" s="79">
        <v>9927823</v>
      </c>
      <c r="G25" s="79">
        <v>8794920</v>
      </c>
      <c r="H25" s="156">
        <f t="shared" si="0"/>
        <v>0.0007664978320065776</v>
      </c>
      <c r="I25" s="79">
        <v>1493</v>
      </c>
      <c r="J25" s="83">
        <v>2185586</v>
      </c>
      <c r="K25" s="156">
        <f t="shared" si="1"/>
        <v>0.24850550090279389</v>
      </c>
      <c r="L25" s="190">
        <f t="shared" si="2"/>
        <v>0.00019755929787744112</v>
      </c>
      <c r="M25" s="17"/>
      <c r="O25" s="18"/>
    </row>
    <row r="26" spans="2:15" ht="11.25" customHeight="1">
      <c r="B26" s="78" t="s">
        <v>30</v>
      </c>
      <c r="C26" s="79">
        <v>13159</v>
      </c>
      <c r="D26" s="79">
        <v>604581801</v>
      </c>
      <c r="E26" s="66">
        <v>543770665</v>
      </c>
      <c r="F26" s="79">
        <v>3631044</v>
      </c>
      <c r="G26" s="79">
        <v>3560742</v>
      </c>
      <c r="H26" s="156">
        <f t="shared" si="0"/>
        <v>0.006005877110416031</v>
      </c>
      <c r="I26" s="79">
        <v>610</v>
      </c>
      <c r="J26" s="83">
        <v>742943</v>
      </c>
      <c r="K26" s="156">
        <f t="shared" si="1"/>
        <v>0.20864836598663986</v>
      </c>
      <c r="L26" s="190">
        <f t="shared" si="2"/>
        <v>0.0013662800291001354</v>
      </c>
      <c r="O26" s="1"/>
    </row>
    <row r="27" spans="2:15" ht="11.25" customHeight="1">
      <c r="B27" s="78" t="s">
        <v>31</v>
      </c>
      <c r="C27" s="79">
        <v>21532</v>
      </c>
      <c r="D27" s="79">
        <v>1458928172</v>
      </c>
      <c r="E27" s="66">
        <v>1214407195</v>
      </c>
      <c r="F27" s="79">
        <v>5211548</v>
      </c>
      <c r="G27" s="79">
        <v>4274987</v>
      </c>
      <c r="H27" s="156">
        <f t="shared" si="0"/>
        <v>0.0035721758617188455</v>
      </c>
      <c r="I27" s="79">
        <v>509</v>
      </c>
      <c r="J27" s="83">
        <v>734040</v>
      </c>
      <c r="K27" s="156">
        <f t="shared" si="1"/>
        <v>0.17170578530414243</v>
      </c>
      <c r="L27" s="190">
        <f t="shared" si="2"/>
        <v>0.0006044430591503536</v>
      </c>
      <c r="O27" s="1"/>
    </row>
    <row r="28" spans="2:15" ht="41.25" customHeight="1">
      <c r="B28" s="7" t="s">
        <v>32</v>
      </c>
      <c r="C28" s="79">
        <v>4686</v>
      </c>
      <c r="D28" s="79">
        <v>86028699</v>
      </c>
      <c r="E28" s="66">
        <v>107255370</v>
      </c>
      <c r="F28" s="79">
        <v>306189</v>
      </c>
      <c r="G28" s="79">
        <v>388704</v>
      </c>
      <c r="H28" s="156">
        <f t="shared" si="0"/>
        <v>0.0035591494880098094</v>
      </c>
      <c r="I28" s="84">
        <v>0</v>
      </c>
      <c r="J28" s="104">
        <v>0</v>
      </c>
      <c r="K28" s="156">
        <f t="shared" si="1"/>
        <v>0</v>
      </c>
      <c r="L28" s="190">
        <f t="shared" si="2"/>
        <v>0</v>
      </c>
      <c r="O28" s="1"/>
    </row>
    <row r="29" spans="2:15" ht="21.75" customHeight="1">
      <c r="B29" s="78" t="s">
        <v>33</v>
      </c>
      <c r="C29" s="79">
        <v>1205</v>
      </c>
      <c r="D29" s="79">
        <v>31000</v>
      </c>
      <c r="E29" s="66">
        <v>30103660</v>
      </c>
      <c r="F29" s="79">
        <v>69</v>
      </c>
      <c r="G29" s="79">
        <v>90659</v>
      </c>
      <c r="H29" s="156">
        <f>F29/D29</f>
        <v>0.002225806451612903</v>
      </c>
      <c r="I29" s="79">
        <v>6</v>
      </c>
      <c r="J29" s="83">
        <v>16227</v>
      </c>
      <c r="K29" s="156">
        <f t="shared" si="1"/>
        <v>0.17898939983895698</v>
      </c>
      <c r="L29" s="190">
        <f t="shared" si="2"/>
        <v>0.0005390374459451109</v>
      </c>
      <c r="O29" s="1"/>
    </row>
    <row r="30" spans="2:15" ht="11.25" customHeight="1">
      <c r="B30" s="78" t="s">
        <v>36</v>
      </c>
      <c r="C30" s="79">
        <v>42680</v>
      </c>
      <c r="D30" s="79">
        <v>293497143</v>
      </c>
      <c r="E30" s="66">
        <v>330745184</v>
      </c>
      <c r="F30" s="79">
        <v>3103053</v>
      </c>
      <c r="G30" s="79">
        <v>4492097</v>
      </c>
      <c r="H30" s="156">
        <f t="shared" si="0"/>
        <v>0.01057268554058804</v>
      </c>
      <c r="I30" s="79">
        <v>621</v>
      </c>
      <c r="J30" s="83">
        <v>1376928</v>
      </c>
      <c r="K30" s="156">
        <f t="shared" si="1"/>
        <v>0.3065223213122958</v>
      </c>
      <c r="L30" s="190">
        <f t="shared" si="2"/>
        <v>0.004163108237427881</v>
      </c>
      <c r="N30" s="1"/>
      <c r="O30" s="1"/>
    </row>
    <row r="31" spans="2:15" ht="11.25" customHeight="1">
      <c r="B31" s="78" t="s">
        <v>74</v>
      </c>
      <c r="C31" s="79">
        <v>91</v>
      </c>
      <c r="D31" s="84">
        <v>0</v>
      </c>
      <c r="E31" s="66">
        <v>1249236</v>
      </c>
      <c r="F31" s="84">
        <v>0</v>
      </c>
      <c r="G31" s="79">
        <v>951</v>
      </c>
      <c r="H31" s="156">
        <v>0</v>
      </c>
      <c r="I31" s="84">
        <v>0</v>
      </c>
      <c r="J31" s="104">
        <v>0</v>
      </c>
      <c r="K31" s="156">
        <f t="shared" si="1"/>
        <v>0</v>
      </c>
      <c r="L31" s="190">
        <f t="shared" si="2"/>
        <v>0</v>
      </c>
      <c r="N31" s="1"/>
      <c r="O31" s="1"/>
    </row>
    <row r="32" spans="2:15" ht="11.25" customHeight="1">
      <c r="B32" s="78" t="s">
        <v>38</v>
      </c>
      <c r="C32" s="79">
        <v>26986</v>
      </c>
      <c r="D32" s="79">
        <v>610845584</v>
      </c>
      <c r="E32" s="66">
        <v>572042551</v>
      </c>
      <c r="F32" s="79">
        <v>875711</v>
      </c>
      <c r="G32" s="79">
        <v>881968</v>
      </c>
      <c r="H32" s="156">
        <f t="shared" si="0"/>
        <v>0.0014336045359705835</v>
      </c>
      <c r="I32" s="79">
        <v>8</v>
      </c>
      <c r="J32" s="83">
        <v>11517</v>
      </c>
      <c r="K32" s="156">
        <f t="shared" si="1"/>
        <v>0.013058296899660758</v>
      </c>
      <c r="L32" s="190">
        <f t="shared" si="2"/>
        <v>2.013311768480663E-05</v>
      </c>
      <c r="O32" s="1"/>
    </row>
    <row r="33" spans="2:12" ht="11.25" customHeight="1">
      <c r="B33" s="78" t="s">
        <v>39</v>
      </c>
      <c r="C33" s="79">
        <v>1874</v>
      </c>
      <c r="D33" s="79">
        <v>4035630</v>
      </c>
      <c r="E33" s="66">
        <v>7209785</v>
      </c>
      <c r="F33" s="79">
        <v>170674</v>
      </c>
      <c r="G33" s="79">
        <v>362847</v>
      </c>
      <c r="H33" s="156">
        <f t="shared" si="0"/>
        <v>0.04229178591694482</v>
      </c>
      <c r="I33" s="79">
        <v>24</v>
      </c>
      <c r="J33" s="83">
        <v>41482</v>
      </c>
      <c r="K33" s="156">
        <f t="shared" si="1"/>
        <v>0.11432366810253357</v>
      </c>
      <c r="L33" s="190">
        <f t="shared" si="2"/>
        <v>0.005753569627943136</v>
      </c>
    </row>
    <row r="34" spans="2:12" ht="21.75" customHeight="1">
      <c r="B34" s="78" t="s">
        <v>40</v>
      </c>
      <c r="C34" s="79">
        <v>112069</v>
      </c>
      <c r="D34" s="79">
        <v>5996967936</v>
      </c>
      <c r="E34" s="66">
        <v>5713116285</v>
      </c>
      <c r="F34" s="79">
        <v>7089487</v>
      </c>
      <c r="G34" s="79">
        <v>6945952</v>
      </c>
      <c r="H34" s="156">
        <f t="shared" si="0"/>
        <v>0.0011821785735157213</v>
      </c>
      <c r="I34" s="79">
        <v>2155</v>
      </c>
      <c r="J34" s="83">
        <v>4945465</v>
      </c>
      <c r="K34" s="156">
        <f t="shared" si="1"/>
        <v>0.7119923949949554</v>
      </c>
      <c r="L34" s="190">
        <f t="shared" si="2"/>
        <v>0.0008656335270095067</v>
      </c>
    </row>
    <row r="35" spans="2:12" ht="12" customHeight="1" thickBot="1">
      <c r="B35" s="87" t="s">
        <v>41</v>
      </c>
      <c r="C35" s="88">
        <v>38469</v>
      </c>
      <c r="D35" s="89">
        <v>1372737576</v>
      </c>
      <c r="E35" s="74">
        <v>1197255524</v>
      </c>
      <c r="F35" s="89">
        <v>4447856</v>
      </c>
      <c r="G35" s="89">
        <v>3893083</v>
      </c>
      <c r="H35" s="158">
        <f t="shared" si="0"/>
        <v>0.0032401356805286433</v>
      </c>
      <c r="I35" s="88">
        <v>218</v>
      </c>
      <c r="J35" s="90">
        <v>1166740</v>
      </c>
      <c r="K35" s="156">
        <f t="shared" si="1"/>
        <v>0.29969563967683194</v>
      </c>
      <c r="L35" s="190">
        <f t="shared" si="2"/>
        <v>0.0009745121042348183</v>
      </c>
    </row>
    <row r="36" spans="2:12" s="3" customFormat="1" ht="11.25" customHeight="1" thickBot="1">
      <c r="B36" s="91" t="s">
        <v>43</v>
      </c>
      <c r="C36" s="173">
        <v>129835</v>
      </c>
      <c r="D36" s="174">
        <f>SUM(D5:D35)</f>
        <v>449559448086</v>
      </c>
      <c r="E36" s="173">
        <f>SUM(E5:E35)</f>
        <v>392800312832</v>
      </c>
      <c r="F36" s="173">
        <f>SUM(F5:F35)</f>
        <v>101872757</v>
      </c>
      <c r="G36" s="173">
        <f>SUM(G5:G35)</f>
        <v>98571115</v>
      </c>
      <c r="H36" s="177">
        <f>F36/D36</f>
        <v>0.00022660575243991292</v>
      </c>
      <c r="I36" s="173">
        <f>SUM(I5:I35)</f>
        <v>14838</v>
      </c>
      <c r="J36" s="173">
        <f>SUM(J5:J35)</f>
        <v>35347837</v>
      </c>
      <c r="K36" s="177">
        <f>J36/G36</f>
        <v>0.35860238569889363</v>
      </c>
      <c r="L36" s="178">
        <f>J36/E36</f>
        <v>8.998933006226552E-05</v>
      </c>
    </row>
    <row r="37" spans="3:11" s="3" customFormat="1" ht="10.5" customHeight="1">
      <c r="C37" s="100"/>
      <c r="D37" s="5"/>
      <c r="E37" s="5"/>
      <c r="F37" s="6"/>
      <c r="G37" s="6"/>
      <c r="H37" s="6"/>
      <c r="I37" s="5"/>
      <c r="J37" s="5"/>
      <c r="K37" s="5"/>
    </row>
    <row r="38" spans="1:12" ht="10.5" customHeight="1">
      <c r="A38" s="76"/>
      <c r="B38" s="209" t="s">
        <v>53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</row>
    <row r="39" spans="1:12" s="2" customFormat="1" ht="10.5" customHeight="1">
      <c r="A39" s="77"/>
      <c r="B39" s="209" t="s">
        <v>54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</row>
    <row r="40" spans="1:12" ht="10.5" customHeight="1">
      <c r="A40" s="76"/>
      <c r="B40" s="209" t="s">
        <v>52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</row>
    <row r="41" spans="1:12" ht="10.5" customHeight="1">
      <c r="A41" s="76"/>
      <c r="B41" s="211" t="s">
        <v>65</v>
      </c>
      <c r="C41" s="211"/>
      <c r="D41" s="211"/>
      <c r="E41" s="211"/>
      <c r="F41" s="211"/>
      <c r="G41" s="211"/>
      <c r="H41" s="211"/>
      <c r="I41" s="211"/>
      <c r="J41" s="211"/>
      <c r="K41" s="211"/>
      <c r="L41" s="151"/>
    </row>
    <row r="42" spans="1:12" ht="10.5" customHeight="1">
      <c r="A42" s="76"/>
      <c r="B42" s="209" t="s">
        <v>63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</row>
    <row r="43" spans="1:12" ht="10.5" customHeight="1">
      <c r="A43" s="76"/>
      <c r="B43" s="209" t="s">
        <v>55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</row>
    <row r="44" spans="1:12" ht="10.5" customHeight="1">
      <c r="A44" s="76"/>
      <c r="B44" s="209" t="s">
        <v>56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</row>
    <row r="45" spans="1:12" ht="10.5" customHeight="1">
      <c r="A45" s="76"/>
      <c r="B45" s="209" t="s">
        <v>66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</row>
    <row r="46" spans="1:12" ht="10.5" customHeight="1">
      <c r="A46" s="76"/>
      <c r="B46" s="209" t="s">
        <v>71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</row>
    <row r="47" spans="1:12" ht="10.5" customHeight="1">
      <c r="A47" s="76"/>
      <c r="B47" s="209" t="s">
        <v>64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</row>
    <row r="48" spans="2:12" ht="12.75"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3"/>
    </row>
    <row r="51" ht="12.75">
      <c r="C51" s="17"/>
    </row>
    <row r="53" spans="3:6" ht="12.75">
      <c r="C53" s="17"/>
      <c r="D53" s="17"/>
      <c r="F53" s="17"/>
    </row>
  </sheetData>
  <mergeCells count="11">
    <mergeCell ref="B45:L45"/>
    <mergeCell ref="B46:L46"/>
    <mergeCell ref="B47:L47"/>
    <mergeCell ref="B48:L48"/>
    <mergeCell ref="B44:L44"/>
    <mergeCell ref="B38:L38"/>
    <mergeCell ref="B39:L39"/>
    <mergeCell ref="B40:L40"/>
    <mergeCell ref="B43:L43"/>
    <mergeCell ref="B42:L42"/>
    <mergeCell ref="B41:K41"/>
  </mergeCells>
  <printOptions horizontalCentered="1" verticalCentered="1"/>
  <pageMargins left="0" right="0" top="0" bottom="0" header="0" footer="0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67"/>
  <sheetViews>
    <sheetView showGridLine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8" sqref="D48"/>
    </sheetView>
  </sheetViews>
  <sheetFormatPr defaultColWidth="9.140625" defaultRowHeight="12.75"/>
  <cols>
    <col min="1" max="1" width="1.8515625" style="0" customWidth="1"/>
    <col min="2" max="2" width="52.7109375" style="3" customWidth="1"/>
    <col min="3" max="3" width="12.8515625" style="4" bestFit="1" customWidth="1"/>
    <col min="4" max="5" width="16.7109375" style="4" customWidth="1"/>
    <col min="6" max="6" width="13.8515625" style="0" bestFit="1" customWidth="1"/>
    <col min="7" max="7" width="13.57421875" style="0" customWidth="1"/>
    <col min="8" max="8" width="11.00390625" style="0" customWidth="1"/>
    <col min="9" max="9" width="9.57421875" style="4" customWidth="1"/>
    <col min="10" max="11" width="12.7109375" style="4" customWidth="1"/>
    <col min="12" max="12" width="10.28125" style="0" customWidth="1"/>
    <col min="13" max="13" width="16.140625" style="0" customWidth="1"/>
    <col min="14" max="14" width="8.421875" style="0" customWidth="1"/>
  </cols>
  <sheetData>
    <row r="1" ht="5.25" customHeight="1" thickBot="1"/>
    <row r="2" spans="2:12" ht="18">
      <c r="B2" s="163" t="s">
        <v>45</v>
      </c>
      <c r="C2" s="164"/>
      <c r="D2" s="164"/>
      <c r="E2" s="164"/>
      <c r="F2" s="165"/>
      <c r="G2" s="165"/>
      <c r="H2" s="165"/>
      <c r="I2" s="164"/>
      <c r="J2" s="164"/>
      <c r="K2" s="164"/>
      <c r="L2" s="166"/>
    </row>
    <row r="3" spans="2:12" ht="16.5" thickBot="1">
      <c r="B3" s="167" t="s">
        <v>72</v>
      </c>
      <c r="C3" s="168"/>
      <c r="D3" s="168"/>
      <c r="E3" s="168"/>
      <c r="F3" s="169"/>
      <c r="G3" s="169"/>
      <c r="H3" s="169"/>
      <c r="I3" s="168"/>
      <c r="J3" s="168"/>
      <c r="K3" s="168"/>
      <c r="L3" s="170"/>
    </row>
    <row r="4" spans="2:13" ht="17.25" thickBot="1">
      <c r="B4" s="131" t="s">
        <v>42</v>
      </c>
      <c r="C4" s="132" t="s">
        <v>61</v>
      </c>
      <c r="D4" s="132" t="s">
        <v>60</v>
      </c>
      <c r="E4" s="133" t="s">
        <v>49</v>
      </c>
      <c r="F4" s="134" t="s">
        <v>50</v>
      </c>
      <c r="G4" s="134" t="s">
        <v>51</v>
      </c>
      <c r="H4" s="134" t="s">
        <v>62</v>
      </c>
      <c r="I4" s="132" t="s">
        <v>59</v>
      </c>
      <c r="J4" s="135" t="s">
        <v>58</v>
      </c>
      <c r="K4" s="135" t="s">
        <v>57</v>
      </c>
      <c r="L4" s="136" t="s">
        <v>68</v>
      </c>
      <c r="M4" s="2"/>
    </row>
    <row r="5" spans="2:15" ht="12.75">
      <c r="B5" s="8" t="s">
        <v>0</v>
      </c>
      <c r="C5" s="16">
        <v>325</v>
      </c>
      <c r="D5" s="16">
        <v>8855400</v>
      </c>
      <c r="E5" s="49">
        <v>8518382</v>
      </c>
      <c r="F5" s="16">
        <v>16481</v>
      </c>
      <c r="G5" s="16">
        <v>21059</v>
      </c>
      <c r="H5" s="48">
        <f>F5/D5</f>
        <v>0.0018611242857465501</v>
      </c>
      <c r="I5" s="13">
        <v>0</v>
      </c>
      <c r="J5" s="34">
        <v>0</v>
      </c>
      <c r="K5" s="47">
        <f>J5/G5</f>
        <v>0</v>
      </c>
      <c r="L5" s="52">
        <f>J5/E5</f>
        <v>0</v>
      </c>
      <c r="M5" s="24"/>
      <c r="O5" s="1"/>
    </row>
    <row r="6" spans="2:15" ht="12.75">
      <c r="B6" s="7" t="s">
        <v>1</v>
      </c>
      <c r="C6" s="12">
        <v>695</v>
      </c>
      <c r="D6" s="12">
        <v>30972524</v>
      </c>
      <c r="E6" s="50">
        <v>27352328</v>
      </c>
      <c r="F6" s="12">
        <v>48251</v>
      </c>
      <c r="G6" s="12">
        <v>38354</v>
      </c>
      <c r="H6" s="48">
        <f>F6/D6</f>
        <v>0.0015578646415771605</v>
      </c>
      <c r="I6" s="12">
        <v>1</v>
      </c>
      <c r="J6" s="33">
        <v>5000</v>
      </c>
      <c r="K6" s="47">
        <f>J6/G6</f>
        <v>0.1303644991395943</v>
      </c>
      <c r="L6" s="161">
        <f>J6/E6</f>
        <v>0.0001827997967851219</v>
      </c>
      <c r="M6" s="24"/>
      <c r="O6" s="1"/>
    </row>
    <row r="7" spans="2:15" ht="12.75">
      <c r="B7" s="7" t="s">
        <v>2</v>
      </c>
      <c r="C7" s="12">
        <v>1405</v>
      </c>
      <c r="D7" s="12">
        <v>299579938</v>
      </c>
      <c r="E7" s="50">
        <v>298029386</v>
      </c>
      <c r="F7" s="12">
        <v>1790248</v>
      </c>
      <c r="G7" s="12">
        <v>1866260</v>
      </c>
      <c r="H7" s="48">
        <f aca="true" t="shared" si="0" ref="H7:H47">F7/D7</f>
        <v>0.005975860773427358</v>
      </c>
      <c r="I7" s="12">
        <v>33</v>
      </c>
      <c r="J7" s="33">
        <v>1131126</v>
      </c>
      <c r="K7" s="47">
        <f aca="true" t="shared" si="1" ref="K7:K47">J7/G7</f>
        <v>0.6060923987011456</v>
      </c>
      <c r="L7" s="161">
        <f aca="true" t="shared" si="2" ref="L7:L47">J7/E7</f>
        <v>0.0037953505698931312</v>
      </c>
      <c r="M7" s="24"/>
      <c r="O7" s="1"/>
    </row>
    <row r="8" spans="2:15" ht="12.75">
      <c r="B8" s="7" t="s">
        <v>3</v>
      </c>
      <c r="C8" s="12">
        <v>302</v>
      </c>
      <c r="D8" s="12">
        <v>48138619</v>
      </c>
      <c r="E8" s="50">
        <v>34777439</v>
      </c>
      <c r="F8" s="12">
        <v>1086923</v>
      </c>
      <c r="G8" s="12">
        <v>1017074</v>
      </c>
      <c r="H8" s="48">
        <f t="shared" si="0"/>
        <v>0.02257902329935971</v>
      </c>
      <c r="I8" s="12">
        <v>43</v>
      </c>
      <c r="J8" s="33">
        <v>130102</v>
      </c>
      <c r="K8" s="47">
        <f t="shared" si="1"/>
        <v>0.12791792927554926</v>
      </c>
      <c r="L8" s="161">
        <f t="shared" si="2"/>
        <v>0.003740988518447261</v>
      </c>
      <c r="M8" s="24"/>
      <c r="O8" s="1"/>
    </row>
    <row r="9" spans="2:13" ht="12.75">
      <c r="B9" s="7" t="s">
        <v>4</v>
      </c>
      <c r="C9" s="12">
        <v>33146</v>
      </c>
      <c r="D9" s="14">
        <v>0</v>
      </c>
      <c r="E9" s="50">
        <v>0</v>
      </c>
      <c r="F9" s="12">
        <v>890199</v>
      </c>
      <c r="G9" s="12">
        <v>768894</v>
      </c>
      <c r="H9" s="180" t="s">
        <v>75</v>
      </c>
      <c r="I9" s="14">
        <v>0</v>
      </c>
      <c r="J9" s="35">
        <v>0</v>
      </c>
      <c r="K9" s="47">
        <f t="shared" si="1"/>
        <v>0</v>
      </c>
      <c r="L9" s="192" t="s">
        <v>75</v>
      </c>
      <c r="M9" s="24"/>
    </row>
    <row r="10" spans="2:15" ht="12.75">
      <c r="B10" s="7" t="s">
        <v>5</v>
      </c>
      <c r="C10" s="12">
        <v>28</v>
      </c>
      <c r="D10" s="12">
        <v>29886281</v>
      </c>
      <c r="E10" s="50">
        <v>30731906</v>
      </c>
      <c r="F10" s="12">
        <v>55722</v>
      </c>
      <c r="G10" s="12">
        <v>51715</v>
      </c>
      <c r="H10" s="48">
        <f t="shared" si="0"/>
        <v>0.0018644675127025675</v>
      </c>
      <c r="I10" s="14">
        <v>0</v>
      </c>
      <c r="J10" s="35">
        <v>0</v>
      </c>
      <c r="K10" s="47">
        <f t="shared" si="1"/>
        <v>0</v>
      </c>
      <c r="L10" s="161">
        <f t="shared" si="2"/>
        <v>0</v>
      </c>
      <c r="M10" s="24"/>
      <c r="O10" s="1"/>
    </row>
    <row r="11" spans="2:15" ht="12.75">
      <c r="B11" s="7" t="s">
        <v>6</v>
      </c>
      <c r="C11" s="12">
        <v>70</v>
      </c>
      <c r="D11" s="12">
        <v>29655633</v>
      </c>
      <c r="E11" s="50">
        <v>48618625</v>
      </c>
      <c r="F11" s="12">
        <v>147116</v>
      </c>
      <c r="G11" s="12">
        <v>193714</v>
      </c>
      <c r="H11" s="48">
        <f t="shared" si="0"/>
        <v>0.004960811323771103</v>
      </c>
      <c r="I11" s="14">
        <v>1</v>
      </c>
      <c r="J11" s="35">
        <v>4269</v>
      </c>
      <c r="K11" s="47">
        <f t="shared" si="1"/>
        <v>0.022037643123367437</v>
      </c>
      <c r="L11" s="161">
        <f t="shared" si="2"/>
        <v>8.780585629478415E-05</v>
      </c>
      <c r="M11" s="24"/>
      <c r="O11" s="1"/>
    </row>
    <row r="12" spans="2:15" ht="12.75">
      <c r="B12" s="28" t="s">
        <v>7</v>
      </c>
      <c r="C12" s="12">
        <v>429</v>
      </c>
      <c r="D12" s="12">
        <v>35179856</v>
      </c>
      <c r="E12" s="50">
        <v>35021280</v>
      </c>
      <c r="F12" s="12">
        <v>1302041</v>
      </c>
      <c r="G12" s="12">
        <v>1024684</v>
      </c>
      <c r="H12" s="48">
        <f t="shared" si="0"/>
        <v>0.037010981511692374</v>
      </c>
      <c r="I12" s="12">
        <v>43</v>
      </c>
      <c r="J12" s="33">
        <v>288910</v>
      </c>
      <c r="K12" s="47">
        <f t="shared" si="1"/>
        <v>0.2819503378602574</v>
      </c>
      <c r="L12" s="161">
        <f t="shared" si="2"/>
        <v>0.008249555698706616</v>
      </c>
      <c r="M12" s="24"/>
      <c r="O12" s="1"/>
    </row>
    <row r="13" spans="2:15" ht="12.75">
      <c r="B13" s="7" t="s">
        <v>8</v>
      </c>
      <c r="C13" s="12">
        <v>173</v>
      </c>
      <c r="D13" s="12">
        <v>20908317</v>
      </c>
      <c r="E13" s="50">
        <v>16119458</v>
      </c>
      <c r="F13" s="12">
        <v>343319</v>
      </c>
      <c r="G13" s="12">
        <v>246665</v>
      </c>
      <c r="H13" s="48">
        <f t="shared" si="0"/>
        <v>0.01642021210985083</v>
      </c>
      <c r="I13" s="12">
        <v>2</v>
      </c>
      <c r="J13" s="33">
        <v>11189</v>
      </c>
      <c r="K13" s="47">
        <f t="shared" si="1"/>
        <v>0.045361117304846654</v>
      </c>
      <c r="L13" s="161">
        <f t="shared" si="2"/>
        <v>0.000694130038367295</v>
      </c>
      <c r="M13" s="24"/>
      <c r="O13" s="1"/>
    </row>
    <row r="14" spans="2:15" ht="12.75">
      <c r="B14" s="7" t="s">
        <v>10</v>
      </c>
      <c r="C14" s="12">
        <v>5056</v>
      </c>
      <c r="D14" s="12">
        <v>189441054</v>
      </c>
      <c r="E14" s="50">
        <v>126172745</v>
      </c>
      <c r="F14" s="12">
        <v>667125</v>
      </c>
      <c r="G14" s="12">
        <v>420465</v>
      </c>
      <c r="H14" s="48">
        <f t="shared" si="0"/>
        <v>0.0035215439626935354</v>
      </c>
      <c r="I14" s="12">
        <v>67</v>
      </c>
      <c r="J14" s="33">
        <v>305974</v>
      </c>
      <c r="K14" s="47">
        <f t="shared" si="1"/>
        <v>0.7277038516880121</v>
      </c>
      <c r="L14" s="161">
        <f t="shared" si="2"/>
        <v>0.002425040368266538</v>
      </c>
      <c r="M14" s="24"/>
      <c r="N14" s="1"/>
      <c r="O14" s="1"/>
    </row>
    <row r="15" spans="2:15" ht="12.75">
      <c r="B15" s="7" t="s">
        <v>9</v>
      </c>
      <c r="C15" s="12">
        <v>410169</v>
      </c>
      <c r="D15" s="12">
        <v>10179698761</v>
      </c>
      <c r="E15" s="50">
        <v>9196564638</v>
      </c>
      <c r="F15" s="12">
        <v>48059554</v>
      </c>
      <c r="G15" s="12">
        <v>39856470</v>
      </c>
      <c r="H15" s="48">
        <f t="shared" si="0"/>
        <v>0.004721117503410178</v>
      </c>
      <c r="I15" s="12">
        <v>14054</v>
      </c>
      <c r="J15" s="33">
        <v>46849308</v>
      </c>
      <c r="K15" s="47">
        <f t="shared" si="1"/>
        <v>1.1754505102935608</v>
      </c>
      <c r="L15" s="161">
        <f t="shared" si="2"/>
        <v>0.005094218313479764</v>
      </c>
      <c r="M15" s="24"/>
      <c r="O15" s="1"/>
    </row>
    <row r="16" spans="2:15" ht="12.75">
      <c r="B16" s="7" t="s">
        <v>11</v>
      </c>
      <c r="C16" s="12">
        <v>3219</v>
      </c>
      <c r="D16" s="12">
        <v>309294147</v>
      </c>
      <c r="E16" s="50">
        <v>303476809</v>
      </c>
      <c r="F16" s="12">
        <v>380586</v>
      </c>
      <c r="G16" s="12">
        <v>391057</v>
      </c>
      <c r="H16" s="48">
        <f t="shared" si="0"/>
        <v>0.0012304985519173113</v>
      </c>
      <c r="I16" s="12">
        <v>5</v>
      </c>
      <c r="J16" s="33">
        <v>30977</v>
      </c>
      <c r="K16" s="47">
        <f t="shared" si="1"/>
        <v>0.07921351618817717</v>
      </c>
      <c r="L16" s="161">
        <f t="shared" si="2"/>
        <v>0.00010207369749956742</v>
      </c>
      <c r="M16" s="24"/>
      <c r="O16" s="1"/>
    </row>
    <row r="17" spans="2:15" ht="27" customHeight="1">
      <c r="B17" s="7" t="s">
        <v>12</v>
      </c>
      <c r="C17" s="12">
        <v>569</v>
      </c>
      <c r="D17" s="12">
        <v>216159911</v>
      </c>
      <c r="E17" s="50">
        <v>201327069</v>
      </c>
      <c r="F17" s="12">
        <v>1118231</v>
      </c>
      <c r="G17" s="12">
        <v>1192112</v>
      </c>
      <c r="H17" s="48">
        <f t="shared" si="0"/>
        <v>0.005173165527441395</v>
      </c>
      <c r="I17" s="12">
        <v>24</v>
      </c>
      <c r="J17" s="33">
        <v>185674</v>
      </c>
      <c r="K17" s="47">
        <f t="shared" si="1"/>
        <v>0.15575214409384353</v>
      </c>
      <c r="L17" s="161">
        <f t="shared" si="2"/>
        <v>0.000922250549428105</v>
      </c>
      <c r="M17" s="24"/>
      <c r="O17" s="1"/>
    </row>
    <row r="18" spans="2:15" ht="12.75">
      <c r="B18" s="7" t="s">
        <v>13</v>
      </c>
      <c r="C18" s="12">
        <v>11582</v>
      </c>
      <c r="D18" s="12">
        <v>532873343</v>
      </c>
      <c r="E18" s="50">
        <v>520022365</v>
      </c>
      <c r="F18" s="12">
        <v>1315322</v>
      </c>
      <c r="G18" s="12">
        <v>1263329</v>
      </c>
      <c r="H18" s="48">
        <f t="shared" si="0"/>
        <v>0.0024683576637459983</v>
      </c>
      <c r="I18" s="12">
        <v>41</v>
      </c>
      <c r="J18" s="33">
        <v>795568</v>
      </c>
      <c r="K18" s="47">
        <f t="shared" si="1"/>
        <v>0.6297393632220902</v>
      </c>
      <c r="L18" s="161">
        <f t="shared" si="2"/>
        <v>0.0015298726623036683</v>
      </c>
      <c r="M18" s="24"/>
      <c r="O18" s="1"/>
    </row>
    <row r="19" spans="2:15" ht="26.25" customHeight="1">
      <c r="B19" s="7" t="s">
        <v>14</v>
      </c>
      <c r="C19" s="12">
        <v>2344</v>
      </c>
      <c r="D19" s="12">
        <v>195940349</v>
      </c>
      <c r="E19" s="50">
        <v>184374409</v>
      </c>
      <c r="F19" s="12">
        <v>997725</v>
      </c>
      <c r="G19" s="12">
        <v>952343</v>
      </c>
      <c r="H19" s="48">
        <f t="shared" si="0"/>
        <v>0.00509198337704298</v>
      </c>
      <c r="I19" s="12">
        <v>19</v>
      </c>
      <c r="J19" s="33">
        <v>101172</v>
      </c>
      <c r="K19" s="47">
        <f t="shared" si="1"/>
        <v>0.10623483345811331</v>
      </c>
      <c r="L19" s="161">
        <f t="shared" si="2"/>
        <v>0.0005487312504415947</v>
      </c>
      <c r="M19" s="24"/>
      <c r="N19" s="1"/>
      <c r="O19" s="1"/>
    </row>
    <row r="20" spans="2:15" ht="24">
      <c r="B20" s="7" t="s">
        <v>15</v>
      </c>
      <c r="C20" s="12">
        <v>67963</v>
      </c>
      <c r="D20" s="12">
        <v>1650096850</v>
      </c>
      <c r="E20" s="50">
        <v>1439586491</v>
      </c>
      <c r="F20" s="12">
        <v>13913585</v>
      </c>
      <c r="G20" s="12">
        <v>12100161</v>
      </c>
      <c r="H20" s="48">
        <f t="shared" si="0"/>
        <v>0.008431980825852737</v>
      </c>
      <c r="I20" s="12">
        <v>1100</v>
      </c>
      <c r="J20" s="33">
        <v>4844816</v>
      </c>
      <c r="K20" s="47">
        <f t="shared" si="1"/>
        <v>0.4003926889898407</v>
      </c>
      <c r="L20" s="161">
        <f t="shared" si="2"/>
        <v>0.00336542196685562</v>
      </c>
      <c r="M20" s="24"/>
      <c r="O20" s="1"/>
    </row>
    <row r="21" spans="2:15" ht="12.75">
      <c r="B21" s="7" t="s">
        <v>16</v>
      </c>
      <c r="C21" s="12">
        <v>13680</v>
      </c>
      <c r="D21" s="12">
        <v>1021698604</v>
      </c>
      <c r="E21" s="50">
        <v>858098007</v>
      </c>
      <c r="F21" s="12">
        <v>4105655</v>
      </c>
      <c r="G21" s="12">
        <v>3365296</v>
      </c>
      <c r="H21" s="48">
        <f t="shared" si="0"/>
        <v>0.0040184600271803836</v>
      </c>
      <c r="I21" s="12">
        <v>55</v>
      </c>
      <c r="J21" s="33">
        <v>481599</v>
      </c>
      <c r="K21" s="47">
        <f t="shared" si="1"/>
        <v>0.14310747108129568</v>
      </c>
      <c r="L21" s="161">
        <f t="shared" si="2"/>
        <v>0.0005612400868797264</v>
      </c>
      <c r="M21" s="24"/>
      <c r="O21" s="1"/>
    </row>
    <row r="22" spans="2:15" ht="12.75">
      <c r="B22" s="7" t="s">
        <v>17</v>
      </c>
      <c r="C22" s="12">
        <v>10227</v>
      </c>
      <c r="D22" s="12">
        <v>216396128</v>
      </c>
      <c r="E22" s="50">
        <v>104875092</v>
      </c>
      <c r="F22" s="12">
        <v>324372</v>
      </c>
      <c r="G22" s="12">
        <v>160377</v>
      </c>
      <c r="H22" s="48">
        <f t="shared" si="0"/>
        <v>0.0014989732163784373</v>
      </c>
      <c r="I22" s="12">
        <v>3</v>
      </c>
      <c r="J22" s="33">
        <v>5114</v>
      </c>
      <c r="K22" s="47">
        <f t="shared" si="1"/>
        <v>0.03188736539528735</v>
      </c>
      <c r="L22" s="161">
        <f t="shared" si="2"/>
        <v>4.8762770096068184E-05</v>
      </c>
      <c r="M22" s="24"/>
      <c r="O22" s="1"/>
    </row>
    <row r="23" spans="2:15" ht="12.75">
      <c r="B23" s="7" t="s">
        <v>18</v>
      </c>
      <c r="C23" s="12">
        <v>2209</v>
      </c>
      <c r="D23" s="12">
        <v>94141735</v>
      </c>
      <c r="E23" s="50">
        <v>75908546</v>
      </c>
      <c r="F23" s="12">
        <v>873226</v>
      </c>
      <c r="G23" s="12">
        <v>772869</v>
      </c>
      <c r="H23" s="48">
        <f t="shared" si="0"/>
        <v>0.009275652291728</v>
      </c>
      <c r="I23" s="12">
        <v>10</v>
      </c>
      <c r="J23" s="33">
        <v>144712</v>
      </c>
      <c r="K23" s="47">
        <f t="shared" si="1"/>
        <v>0.18724001092035003</v>
      </c>
      <c r="L23" s="161">
        <f t="shared" si="2"/>
        <v>0.0019063993137215407</v>
      </c>
      <c r="M23" s="24"/>
      <c r="O23" s="1"/>
    </row>
    <row r="24" spans="2:15" ht="12.75">
      <c r="B24" s="7" t="s">
        <v>19</v>
      </c>
      <c r="C24" s="12">
        <v>1</v>
      </c>
      <c r="D24" s="12">
        <v>17500</v>
      </c>
      <c r="E24" s="50">
        <v>17463</v>
      </c>
      <c r="F24" s="12">
        <v>14</v>
      </c>
      <c r="G24" s="12">
        <v>14</v>
      </c>
      <c r="H24" s="48">
        <f t="shared" si="0"/>
        <v>0.0008</v>
      </c>
      <c r="I24" s="14">
        <v>0</v>
      </c>
      <c r="J24" s="35">
        <v>0</v>
      </c>
      <c r="K24" s="47">
        <f t="shared" si="1"/>
        <v>0</v>
      </c>
      <c r="L24" s="161">
        <f t="shared" si="2"/>
        <v>0</v>
      </c>
      <c r="M24" s="24"/>
      <c r="N24" s="1"/>
      <c r="O24" s="1"/>
    </row>
    <row r="25" spans="2:15" ht="24">
      <c r="B25" s="7" t="s">
        <v>20</v>
      </c>
      <c r="C25" s="12">
        <v>573288</v>
      </c>
      <c r="D25" s="12">
        <v>342297474841</v>
      </c>
      <c r="E25" s="50">
        <v>292337671568</v>
      </c>
      <c r="F25" s="12">
        <v>289136495</v>
      </c>
      <c r="G25" s="12">
        <v>251221368</v>
      </c>
      <c r="H25" s="48">
        <f t="shared" si="0"/>
        <v>0.0008446936254329843</v>
      </c>
      <c r="I25" s="12">
        <v>4453</v>
      </c>
      <c r="J25" s="33">
        <v>151506133</v>
      </c>
      <c r="K25" s="47">
        <f t="shared" si="1"/>
        <v>0.603078210289819</v>
      </c>
      <c r="L25" s="161">
        <f t="shared" si="2"/>
        <v>0.0005182573022059475</v>
      </c>
      <c r="M25" s="24"/>
      <c r="O25" s="1"/>
    </row>
    <row r="26" spans="2:15" ht="24">
      <c r="B26" s="7" t="s">
        <v>21</v>
      </c>
      <c r="C26" s="12">
        <v>5736</v>
      </c>
      <c r="D26" s="12">
        <v>324420600</v>
      </c>
      <c r="E26" s="50">
        <v>280683492</v>
      </c>
      <c r="F26" s="12">
        <v>2277542</v>
      </c>
      <c r="G26" s="12">
        <v>2111297</v>
      </c>
      <c r="H26" s="48">
        <f t="shared" si="0"/>
        <v>0.00702033717957491</v>
      </c>
      <c r="I26" s="12">
        <v>41</v>
      </c>
      <c r="J26" s="33">
        <v>1112953</v>
      </c>
      <c r="K26" s="47">
        <f t="shared" si="1"/>
        <v>0.527141846931057</v>
      </c>
      <c r="L26" s="161">
        <f t="shared" si="2"/>
        <v>0.003965153034365128</v>
      </c>
      <c r="M26" s="24"/>
      <c r="O26" s="1"/>
    </row>
    <row r="27" spans="2:15" ht="24">
      <c r="B27" s="7" t="s">
        <v>22</v>
      </c>
      <c r="C27" s="12">
        <v>11233</v>
      </c>
      <c r="D27" s="12">
        <v>308901378</v>
      </c>
      <c r="E27" s="50">
        <v>244652331</v>
      </c>
      <c r="F27" s="12">
        <v>404790</v>
      </c>
      <c r="G27" s="12">
        <v>381024</v>
      </c>
      <c r="H27" s="48">
        <f t="shared" si="0"/>
        <v>0.0013104182397010867</v>
      </c>
      <c r="I27" s="12">
        <v>6</v>
      </c>
      <c r="J27" s="33">
        <v>96821</v>
      </c>
      <c r="K27" s="47">
        <f t="shared" si="1"/>
        <v>0.2541073528176703</v>
      </c>
      <c r="L27" s="161">
        <f t="shared" si="2"/>
        <v>0.00039574934603831756</v>
      </c>
      <c r="M27" s="24"/>
      <c r="O27" s="1"/>
    </row>
    <row r="28" spans="2:15" ht="26.25" customHeight="1">
      <c r="B28" s="7" t="s">
        <v>23</v>
      </c>
      <c r="C28" s="12">
        <v>369798</v>
      </c>
      <c r="D28" s="12">
        <v>23838752216</v>
      </c>
      <c r="E28" s="50">
        <v>19721323234</v>
      </c>
      <c r="F28" s="12">
        <v>28015954</v>
      </c>
      <c r="G28" s="12">
        <v>24963088</v>
      </c>
      <c r="H28" s="48">
        <f>F28/D28</f>
        <v>0.0011752273670262137</v>
      </c>
      <c r="I28" s="12">
        <v>135</v>
      </c>
      <c r="J28" s="33">
        <v>1239374</v>
      </c>
      <c r="K28" s="47">
        <f t="shared" si="1"/>
        <v>0.0496482646698197</v>
      </c>
      <c r="L28" s="161">
        <f t="shared" si="2"/>
        <v>6.284436319482313E-05</v>
      </c>
      <c r="M28" s="24"/>
      <c r="N28" s="1"/>
      <c r="O28" s="1"/>
    </row>
    <row r="29" spans="2:15" ht="12.75">
      <c r="B29" s="7" t="s">
        <v>24</v>
      </c>
      <c r="C29" s="159">
        <v>1</v>
      </c>
      <c r="D29" s="14">
        <v>0</v>
      </c>
      <c r="E29" s="50">
        <v>30656</v>
      </c>
      <c r="F29" s="14">
        <v>0</v>
      </c>
      <c r="G29" s="12">
        <v>8</v>
      </c>
      <c r="H29" s="48">
        <v>0</v>
      </c>
      <c r="I29" s="14">
        <v>0</v>
      </c>
      <c r="J29" s="35">
        <v>0</v>
      </c>
      <c r="K29" s="47">
        <f t="shared" si="1"/>
        <v>0</v>
      </c>
      <c r="L29" s="161">
        <f t="shared" si="2"/>
        <v>0</v>
      </c>
      <c r="M29" s="24"/>
      <c r="O29" s="1"/>
    </row>
    <row r="30" spans="2:15" ht="12.75">
      <c r="B30" s="7" t="s">
        <v>25</v>
      </c>
      <c r="C30" s="12">
        <v>31633</v>
      </c>
      <c r="D30" s="12">
        <v>3288638509</v>
      </c>
      <c r="E30" s="50">
        <v>2605241581</v>
      </c>
      <c r="F30" s="12">
        <v>9212586</v>
      </c>
      <c r="G30" s="12">
        <v>7868574</v>
      </c>
      <c r="H30" s="48">
        <f t="shared" si="0"/>
        <v>0.0028013373846921645</v>
      </c>
      <c r="I30" s="12">
        <v>235</v>
      </c>
      <c r="J30" s="33">
        <v>1490878</v>
      </c>
      <c r="K30" s="47">
        <f t="shared" si="1"/>
        <v>0.18947245078968566</v>
      </c>
      <c r="L30" s="161">
        <f t="shared" si="2"/>
        <v>0.0005722609415084412</v>
      </c>
      <c r="M30" s="24"/>
      <c r="N30" s="1"/>
      <c r="O30" s="1"/>
    </row>
    <row r="31" spans="2:15" ht="12.75">
      <c r="B31" s="7" t="s">
        <v>26</v>
      </c>
      <c r="C31" s="159">
        <v>1</v>
      </c>
      <c r="D31" s="12">
        <v>20000</v>
      </c>
      <c r="E31" s="50">
        <v>16185</v>
      </c>
      <c r="F31" s="12">
        <v>143</v>
      </c>
      <c r="G31" s="12">
        <v>116</v>
      </c>
      <c r="H31" s="48">
        <f t="shared" si="0"/>
        <v>0.00715</v>
      </c>
      <c r="I31" s="14">
        <v>0</v>
      </c>
      <c r="J31" s="35">
        <v>0</v>
      </c>
      <c r="K31" s="47">
        <f t="shared" si="1"/>
        <v>0</v>
      </c>
      <c r="L31" s="161">
        <f t="shared" si="2"/>
        <v>0</v>
      </c>
      <c r="M31" s="24"/>
      <c r="N31" s="1"/>
      <c r="O31" s="1"/>
    </row>
    <row r="32" spans="2:15" ht="24">
      <c r="B32" s="7" t="s">
        <v>27</v>
      </c>
      <c r="C32" s="12">
        <v>78191</v>
      </c>
      <c r="D32" s="12">
        <v>548225753</v>
      </c>
      <c r="E32" s="50">
        <v>446217296</v>
      </c>
      <c r="F32" s="12">
        <v>10086192</v>
      </c>
      <c r="G32" s="12">
        <v>8229657</v>
      </c>
      <c r="H32" s="48">
        <f t="shared" si="0"/>
        <v>0.018397880699340296</v>
      </c>
      <c r="I32" s="12">
        <v>1845</v>
      </c>
      <c r="J32" s="33">
        <v>2069867</v>
      </c>
      <c r="K32" s="47">
        <f t="shared" si="1"/>
        <v>0.2515131554085425</v>
      </c>
      <c r="L32" s="161">
        <f t="shared" si="2"/>
        <v>0.0046386973758184395</v>
      </c>
      <c r="M32" s="24"/>
      <c r="N32" s="1"/>
      <c r="O32" s="1"/>
    </row>
    <row r="33" spans="2:15" ht="12.75">
      <c r="B33" s="7" t="s">
        <v>28</v>
      </c>
      <c r="C33" s="12">
        <v>151</v>
      </c>
      <c r="D33" s="12">
        <v>11402948</v>
      </c>
      <c r="E33" s="50">
        <v>11243780</v>
      </c>
      <c r="F33" s="12">
        <v>421248</v>
      </c>
      <c r="G33" s="12">
        <v>354071</v>
      </c>
      <c r="H33" s="48">
        <f t="shared" si="0"/>
        <v>0.036942025869099816</v>
      </c>
      <c r="I33" s="12">
        <v>33</v>
      </c>
      <c r="J33" s="33">
        <v>85238</v>
      </c>
      <c r="K33" s="47">
        <f t="shared" si="1"/>
        <v>0.24073702731937946</v>
      </c>
      <c r="L33" s="161">
        <f t="shared" si="2"/>
        <v>0.007580902507875465</v>
      </c>
      <c r="M33" s="24"/>
      <c r="N33" s="1"/>
      <c r="O33" s="1"/>
    </row>
    <row r="34" spans="2:15" ht="12.75">
      <c r="B34" s="7" t="s">
        <v>29</v>
      </c>
      <c r="C34" s="12">
        <v>159</v>
      </c>
      <c r="D34" s="12">
        <v>57856850</v>
      </c>
      <c r="E34" s="50">
        <v>72718136</v>
      </c>
      <c r="F34" s="12">
        <v>52908</v>
      </c>
      <c r="G34" s="12">
        <v>75070</v>
      </c>
      <c r="H34" s="48">
        <f t="shared" si="0"/>
        <v>0.0009144638880270875</v>
      </c>
      <c r="I34" s="14">
        <v>2</v>
      </c>
      <c r="J34" s="35">
        <v>608</v>
      </c>
      <c r="K34" s="47">
        <f t="shared" si="1"/>
        <v>0.008099107499666977</v>
      </c>
      <c r="L34" s="161">
        <f t="shared" si="2"/>
        <v>8.361050398761597E-06</v>
      </c>
      <c r="M34" s="24"/>
      <c r="O34" s="1"/>
    </row>
    <row r="35" spans="2:15" ht="12.75">
      <c r="B35" s="7" t="s">
        <v>30</v>
      </c>
      <c r="C35" s="12">
        <v>2084</v>
      </c>
      <c r="D35" s="12">
        <v>189479502</v>
      </c>
      <c r="E35" s="50">
        <v>132919125</v>
      </c>
      <c r="F35" s="12">
        <v>4667942</v>
      </c>
      <c r="G35" s="12">
        <v>3306768</v>
      </c>
      <c r="H35" s="48">
        <f t="shared" si="0"/>
        <v>0.02463560411933107</v>
      </c>
      <c r="I35" s="12">
        <v>198</v>
      </c>
      <c r="J35" s="33">
        <v>1254803</v>
      </c>
      <c r="K35" s="47">
        <f t="shared" si="1"/>
        <v>0.3794650849409454</v>
      </c>
      <c r="L35" s="161">
        <f t="shared" si="2"/>
        <v>0.009440349535854979</v>
      </c>
      <c r="M35" s="24"/>
      <c r="O35" s="1"/>
    </row>
    <row r="36" spans="2:15" ht="12.75">
      <c r="B36" s="7" t="s">
        <v>31</v>
      </c>
      <c r="C36" s="12">
        <v>5927</v>
      </c>
      <c r="D36" s="12">
        <v>338978786</v>
      </c>
      <c r="E36" s="50">
        <v>225798962</v>
      </c>
      <c r="F36" s="12">
        <v>5113923</v>
      </c>
      <c r="G36" s="12">
        <v>3155523</v>
      </c>
      <c r="H36" s="48">
        <f t="shared" si="0"/>
        <v>0.015086262654796338</v>
      </c>
      <c r="I36" s="12">
        <v>116</v>
      </c>
      <c r="J36" s="33">
        <v>775292</v>
      </c>
      <c r="K36" s="47">
        <f t="shared" si="1"/>
        <v>0.24569366155784636</v>
      </c>
      <c r="L36" s="161">
        <f t="shared" si="2"/>
        <v>0.0034335498849635986</v>
      </c>
      <c r="M36" s="24"/>
      <c r="O36" s="1"/>
    </row>
    <row r="37" spans="2:15" ht="39.75" customHeight="1">
      <c r="B37" s="7" t="s">
        <v>32</v>
      </c>
      <c r="C37" s="30">
        <v>92718</v>
      </c>
      <c r="D37" s="12">
        <v>3599572432</v>
      </c>
      <c r="E37" s="50">
        <v>3110838482</v>
      </c>
      <c r="F37" s="12">
        <v>15103928</v>
      </c>
      <c r="G37" s="12">
        <v>13143031</v>
      </c>
      <c r="H37" s="48">
        <f t="shared" si="0"/>
        <v>0.004196033913841242</v>
      </c>
      <c r="I37" s="12">
        <v>427</v>
      </c>
      <c r="J37" s="33">
        <v>370037</v>
      </c>
      <c r="K37" s="47">
        <f t="shared" si="1"/>
        <v>0.028154616693820474</v>
      </c>
      <c r="L37" s="161">
        <f t="shared" si="2"/>
        <v>0.00011895088804549512</v>
      </c>
      <c r="M37" s="24"/>
      <c r="O37" s="1"/>
    </row>
    <row r="38" spans="2:15" ht="24">
      <c r="B38" s="7" t="s">
        <v>33</v>
      </c>
      <c r="C38" s="12">
        <v>43502</v>
      </c>
      <c r="D38" s="12">
        <v>1422051295</v>
      </c>
      <c r="E38" s="50">
        <v>1128686075</v>
      </c>
      <c r="F38" s="12">
        <v>3342644</v>
      </c>
      <c r="G38" s="16">
        <v>2549074</v>
      </c>
      <c r="H38" s="48">
        <f t="shared" si="0"/>
        <v>0.0023505790626209442</v>
      </c>
      <c r="I38" s="12">
        <v>393</v>
      </c>
      <c r="J38" s="33">
        <v>1558742</v>
      </c>
      <c r="K38" s="47">
        <f t="shared" si="1"/>
        <v>0.6114934285940699</v>
      </c>
      <c r="L38" s="161">
        <f t="shared" si="2"/>
        <v>0.001381023505583694</v>
      </c>
      <c r="M38" s="24"/>
      <c r="O38" s="1"/>
    </row>
    <row r="39" spans="2:15" ht="12.75">
      <c r="B39" s="7" t="s">
        <v>34</v>
      </c>
      <c r="C39" s="12">
        <v>24</v>
      </c>
      <c r="D39" s="12">
        <v>81300</v>
      </c>
      <c r="E39" s="50">
        <v>42296</v>
      </c>
      <c r="F39" s="12">
        <v>6709</v>
      </c>
      <c r="G39" s="12">
        <v>3572</v>
      </c>
      <c r="H39" s="48">
        <f t="shared" si="0"/>
        <v>0.08252152521525215</v>
      </c>
      <c r="I39" s="14">
        <v>25</v>
      </c>
      <c r="J39" s="35">
        <v>8546</v>
      </c>
      <c r="K39" s="47">
        <f t="shared" si="1"/>
        <v>2.392497200447928</v>
      </c>
      <c r="L39" s="161">
        <f t="shared" si="2"/>
        <v>0.20205220351806316</v>
      </c>
      <c r="M39" s="24"/>
      <c r="N39" s="1"/>
      <c r="O39" s="1"/>
    </row>
    <row r="40" spans="2:15" ht="24">
      <c r="B40" s="7" t="s">
        <v>35</v>
      </c>
      <c r="C40" s="12">
        <v>25017</v>
      </c>
      <c r="D40" s="12">
        <v>592410702</v>
      </c>
      <c r="E40" s="50">
        <v>605268131</v>
      </c>
      <c r="F40" s="12">
        <v>1289658</v>
      </c>
      <c r="G40" s="16">
        <v>937499</v>
      </c>
      <c r="H40" s="48">
        <f t="shared" si="0"/>
        <v>0.0021769660737830493</v>
      </c>
      <c r="I40" s="12">
        <v>68</v>
      </c>
      <c r="J40" s="33">
        <v>92785</v>
      </c>
      <c r="K40" s="47">
        <f t="shared" si="1"/>
        <v>0.09897077223549039</v>
      </c>
      <c r="L40" s="161">
        <f t="shared" si="2"/>
        <v>0.00015329569697764247</v>
      </c>
      <c r="M40" s="24"/>
      <c r="O40" s="1"/>
    </row>
    <row r="41" spans="2:15" ht="12.75">
      <c r="B41" s="7" t="s">
        <v>47</v>
      </c>
      <c r="C41" s="12">
        <v>6</v>
      </c>
      <c r="D41" s="14">
        <v>0</v>
      </c>
      <c r="E41" s="50">
        <v>297541</v>
      </c>
      <c r="F41" s="14">
        <v>0</v>
      </c>
      <c r="G41" s="16">
        <v>2858</v>
      </c>
      <c r="H41" s="48">
        <v>0</v>
      </c>
      <c r="I41" s="14">
        <v>0</v>
      </c>
      <c r="J41" s="35">
        <v>0</v>
      </c>
      <c r="K41" s="47">
        <f t="shared" si="1"/>
        <v>0</v>
      </c>
      <c r="L41" s="161">
        <f t="shared" si="2"/>
        <v>0</v>
      </c>
      <c r="M41" s="24"/>
      <c r="O41" s="1"/>
    </row>
    <row r="42" spans="2:15" ht="12.75">
      <c r="B42" s="7" t="s">
        <v>36</v>
      </c>
      <c r="C42" s="12">
        <v>296076</v>
      </c>
      <c r="D42" s="12">
        <v>5484847902</v>
      </c>
      <c r="E42" s="50">
        <v>4795992541</v>
      </c>
      <c r="F42" s="12">
        <v>142625967</v>
      </c>
      <c r="G42" s="16">
        <v>121154023</v>
      </c>
      <c r="H42" s="48">
        <f t="shared" si="0"/>
        <v>0.02600363210582243</v>
      </c>
      <c r="I42" s="12">
        <v>13049</v>
      </c>
      <c r="J42" s="33">
        <v>62878300</v>
      </c>
      <c r="K42" s="47">
        <f t="shared" si="1"/>
        <v>0.5189947344959399</v>
      </c>
      <c r="L42" s="161">
        <f t="shared" si="2"/>
        <v>0.013110591699729668</v>
      </c>
      <c r="M42" s="24"/>
      <c r="N42" s="1"/>
      <c r="O42" s="1"/>
    </row>
    <row r="43" spans="2:15" ht="24">
      <c r="B43" s="7" t="s">
        <v>37</v>
      </c>
      <c r="C43" s="12">
        <v>180</v>
      </c>
      <c r="D43" s="12">
        <v>12845000</v>
      </c>
      <c r="E43" s="50">
        <v>14433330</v>
      </c>
      <c r="F43" s="12">
        <v>74799</v>
      </c>
      <c r="G43" s="16">
        <v>105998</v>
      </c>
      <c r="H43" s="48">
        <f t="shared" si="0"/>
        <v>0.005823199688594784</v>
      </c>
      <c r="I43" s="12">
        <v>4</v>
      </c>
      <c r="J43" s="33">
        <v>66809</v>
      </c>
      <c r="K43" s="47">
        <f t="shared" si="1"/>
        <v>0.6302854770844732</v>
      </c>
      <c r="L43" s="161">
        <f t="shared" si="2"/>
        <v>0.0046288001452194335</v>
      </c>
      <c r="M43" s="25"/>
      <c r="N43" s="1"/>
      <c r="O43" s="1"/>
    </row>
    <row r="44" spans="2:15" ht="12.75">
      <c r="B44" s="7" t="s">
        <v>38</v>
      </c>
      <c r="C44" s="12">
        <v>30143</v>
      </c>
      <c r="D44" s="12">
        <v>1947333613</v>
      </c>
      <c r="E44" s="50">
        <v>1788921296</v>
      </c>
      <c r="F44" s="12">
        <v>1793124</v>
      </c>
      <c r="G44" s="16">
        <v>1579880</v>
      </c>
      <c r="H44" s="48">
        <f t="shared" si="0"/>
        <v>0.0009208098643342218</v>
      </c>
      <c r="I44" s="12">
        <v>15</v>
      </c>
      <c r="J44" s="33">
        <v>64854</v>
      </c>
      <c r="K44" s="47">
        <f t="shared" si="1"/>
        <v>0.04104995316099957</v>
      </c>
      <c r="L44" s="161">
        <f t="shared" si="2"/>
        <v>3.6253132066241555E-05</v>
      </c>
      <c r="M44" s="17"/>
      <c r="O44" s="1"/>
    </row>
    <row r="45" spans="2:13" ht="12.75">
      <c r="B45" s="7" t="s">
        <v>39</v>
      </c>
      <c r="C45" s="12">
        <v>23569</v>
      </c>
      <c r="D45" s="12">
        <v>374628090</v>
      </c>
      <c r="E45" s="50">
        <v>315609362</v>
      </c>
      <c r="F45" s="12">
        <v>14387517</v>
      </c>
      <c r="G45" s="16">
        <v>12412242</v>
      </c>
      <c r="H45" s="48">
        <f t="shared" si="0"/>
        <v>0.03840480034478995</v>
      </c>
      <c r="I45" s="12">
        <v>1793</v>
      </c>
      <c r="J45" s="33">
        <v>8126409</v>
      </c>
      <c r="K45" s="47">
        <f t="shared" si="1"/>
        <v>0.6547091975809044</v>
      </c>
      <c r="L45" s="161">
        <f t="shared" si="2"/>
        <v>0.025748314145383304</v>
      </c>
      <c r="M45" s="17"/>
    </row>
    <row r="46" spans="2:13" ht="24">
      <c r="B46" s="7" t="s">
        <v>40</v>
      </c>
      <c r="C46" s="12">
        <v>307047</v>
      </c>
      <c r="D46" s="12">
        <v>25418069944</v>
      </c>
      <c r="E46" s="50">
        <v>22889929684</v>
      </c>
      <c r="F46" s="12">
        <v>50306888</v>
      </c>
      <c r="G46" s="16">
        <v>40453407</v>
      </c>
      <c r="H46" s="48">
        <f>F46/D46</f>
        <v>0.001979178124493086</v>
      </c>
      <c r="I46" s="12">
        <v>5788</v>
      </c>
      <c r="J46" s="33">
        <v>39584773</v>
      </c>
      <c r="K46" s="47">
        <f t="shared" si="1"/>
        <v>0.9785275440459194</v>
      </c>
      <c r="L46" s="161">
        <f t="shared" si="2"/>
        <v>0.0017293531935866824</v>
      </c>
      <c r="M46" s="17"/>
    </row>
    <row r="47" spans="2:13" ht="13.5" thickBot="1">
      <c r="B47" s="27" t="s">
        <v>41</v>
      </c>
      <c r="C47" s="15">
        <v>674</v>
      </c>
      <c r="D47" s="15">
        <v>23841123</v>
      </c>
      <c r="E47" s="51">
        <v>23704279</v>
      </c>
      <c r="F47" s="15">
        <v>93831</v>
      </c>
      <c r="G47" s="41">
        <v>91078</v>
      </c>
      <c r="H47" s="48">
        <f t="shared" si="0"/>
        <v>0.003935678701041054</v>
      </c>
      <c r="I47" s="15">
        <v>1</v>
      </c>
      <c r="J47" s="36">
        <v>7750</v>
      </c>
      <c r="K47" s="47">
        <f t="shared" si="1"/>
        <v>0.08509189925119129</v>
      </c>
      <c r="L47" s="161">
        <f t="shared" si="2"/>
        <v>0.0003269451899380698</v>
      </c>
      <c r="M47" s="17"/>
    </row>
    <row r="48" spans="2:12" s="3" customFormat="1" ht="13.5" thickBot="1">
      <c r="B48" s="9" t="s">
        <v>43</v>
      </c>
      <c r="C48" s="176">
        <v>573979</v>
      </c>
      <c r="D48" s="175">
        <f>SUM(D5:D47)</f>
        <v>425188767734</v>
      </c>
      <c r="E48" s="175">
        <f>SUM(E5:E47)</f>
        <v>364261831801</v>
      </c>
      <c r="F48" s="175">
        <f>SUM(F5:F47)</f>
        <v>655850483</v>
      </c>
      <c r="G48" s="175">
        <f>SUM(G5:G47)</f>
        <v>559802138</v>
      </c>
      <c r="H48" s="29">
        <f>F48/D48</f>
        <v>0.0015424924945578596</v>
      </c>
      <c r="I48" s="10">
        <f>SUM(I5:I47)</f>
        <v>44128</v>
      </c>
      <c r="J48" s="37">
        <f>SUM(J5:J47)</f>
        <v>327706482</v>
      </c>
      <c r="K48" s="29">
        <f>J48/G48</f>
        <v>0.585396981817172</v>
      </c>
      <c r="L48" s="162">
        <f>J48/E48</f>
        <v>0.0008996454017148562</v>
      </c>
    </row>
    <row r="49" spans="3:11" s="3" customFormat="1" ht="12.75">
      <c r="C49" s="5"/>
      <c r="D49" s="5"/>
      <c r="E49" s="5"/>
      <c r="F49" s="6"/>
      <c r="G49" s="6"/>
      <c r="H49" s="6"/>
      <c r="I49" s="5"/>
      <c r="J49" s="5"/>
      <c r="K49" s="5"/>
    </row>
    <row r="50" spans="2:12" ht="10.5" customHeight="1">
      <c r="B50" s="209" t="s">
        <v>53</v>
      </c>
      <c r="C50" s="210"/>
      <c r="D50" s="210"/>
      <c r="E50" s="210"/>
      <c r="F50" s="210"/>
      <c r="G50" s="210"/>
      <c r="H50" s="210"/>
      <c r="I50" s="210"/>
      <c r="J50" s="210"/>
      <c r="K50" s="210"/>
      <c r="L50" s="210"/>
    </row>
    <row r="51" spans="2:12" s="2" customFormat="1" ht="10.5" customHeight="1">
      <c r="B51" s="209" t="s">
        <v>54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</row>
    <row r="52" spans="2:12" ht="10.5" customHeight="1">
      <c r="B52" s="209" t="s">
        <v>52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</row>
    <row r="53" spans="2:12" ht="10.5" customHeight="1">
      <c r="B53" s="211" t="s">
        <v>65</v>
      </c>
      <c r="C53" s="211"/>
      <c r="D53" s="211"/>
      <c r="E53" s="211"/>
      <c r="F53" s="211"/>
      <c r="G53" s="211"/>
      <c r="H53" s="211"/>
      <c r="I53" s="211"/>
      <c r="J53" s="211"/>
      <c r="K53" s="211"/>
      <c r="L53" s="151"/>
    </row>
    <row r="54" spans="2:12" ht="10.5" customHeight="1">
      <c r="B54" s="209" t="s">
        <v>63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</row>
    <row r="55" spans="2:12" ht="10.5" customHeight="1">
      <c r="B55" s="209" t="s">
        <v>55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</row>
    <row r="56" spans="2:12" ht="10.5" customHeight="1">
      <c r="B56" s="209" t="s">
        <v>56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10"/>
    </row>
    <row r="57" spans="2:12" ht="10.5" customHeight="1">
      <c r="B57" s="209" t="s">
        <v>66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</row>
    <row r="58" spans="2:12" ht="10.5" customHeight="1">
      <c r="B58" s="209" t="s">
        <v>71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</row>
    <row r="59" spans="2:12" ht="10.5" customHeight="1">
      <c r="B59" s="209" t="s">
        <v>64</v>
      </c>
      <c r="C59" s="210"/>
      <c r="D59" s="210"/>
      <c r="E59" s="210"/>
      <c r="F59" s="210"/>
      <c r="G59" s="210"/>
      <c r="H59" s="210"/>
      <c r="I59" s="210"/>
      <c r="J59" s="210"/>
      <c r="K59" s="210"/>
      <c r="L59" s="210"/>
    </row>
    <row r="60" spans="2:12" ht="12.75">
      <c r="B60" s="212"/>
      <c r="C60" s="213"/>
      <c r="D60" s="213"/>
      <c r="E60" s="213"/>
      <c r="F60" s="213"/>
      <c r="G60" s="213"/>
      <c r="H60" s="213"/>
      <c r="I60" s="213"/>
      <c r="J60" s="213"/>
      <c r="K60" s="213"/>
      <c r="L60" s="213"/>
    </row>
    <row r="63" spans="3:6" ht="12.75">
      <c r="C63" s="17"/>
      <c r="D63" s="17"/>
      <c r="F63" s="160"/>
    </row>
    <row r="65" ht="12.75">
      <c r="C65" s="17"/>
    </row>
    <row r="67" ht="12.75">
      <c r="C67" s="17"/>
    </row>
  </sheetData>
  <mergeCells count="11">
    <mergeCell ref="B57:L57"/>
    <mergeCell ref="B58:L58"/>
    <mergeCell ref="B59:L59"/>
    <mergeCell ref="B60:L60"/>
    <mergeCell ref="B55:L55"/>
    <mergeCell ref="B56:L56"/>
    <mergeCell ref="B50:L50"/>
    <mergeCell ref="B51:L51"/>
    <mergeCell ref="B52:L52"/>
    <mergeCell ref="B54:L54"/>
    <mergeCell ref="B53:K53"/>
  </mergeCells>
  <printOptions/>
  <pageMargins left="0" right="0" top="0.984251968503937" bottom="0.984251968503937" header="0.5118110236220472" footer="0.5118110236220472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Elder</dc:creator>
  <cp:keywords/>
  <dc:description/>
  <cp:lastModifiedBy>annibalv</cp:lastModifiedBy>
  <cp:lastPrinted>2004-09-29T17:42:09Z</cp:lastPrinted>
  <dcterms:created xsi:type="dcterms:W3CDTF">2003-08-01T17:59:09Z</dcterms:created>
  <dcterms:modified xsi:type="dcterms:W3CDTF">2004-10-22T15:46:35Z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