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onsolidado" sheetId="1" r:id="rId1"/>
    <sheet name="Residencial" sheetId="2" r:id="rId2"/>
    <sheet name="Condominial" sheetId="3" r:id="rId3"/>
    <sheet name="Empresarial" sheetId="4" r:id="rId4"/>
  </sheets>
  <definedNames>
    <definedName name="_xlnm.Print_Area" localSheetId="2">'Condominial'!$B$1:$L$45</definedName>
    <definedName name="_xlnm.Print_Area" localSheetId="0">'Consolidado'!$B$1:$L$59</definedName>
    <definedName name="_xlnm.Print_Area" localSheetId="3">'Empresarial'!$B$1:$L$58</definedName>
    <definedName name="_xlnm.Print_Area" localSheetId="1">'Residencial'!$A$1:$L$41</definedName>
  </definedNames>
  <calcPr fullCalcOnLoad="1"/>
</workbook>
</file>

<file path=xl/sharedStrings.xml><?xml version="1.0" encoding="utf-8"?>
<sst xmlns="http://schemas.openxmlformats.org/spreadsheetml/2006/main" count="243" uniqueCount="75">
  <si>
    <t>Acidentes Pessoais - DMH</t>
  </si>
  <si>
    <t>Acidentes Pessoais - Morte / Invalidez Permanente</t>
  </si>
  <si>
    <t>Alagamento / Inundação</t>
  </si>
  <si>
    <t>All risks</t>
  </si>
  <si>
    <t>Assistência 24 Horas, Jurídica e em Viagem</t>
  </si>
  <si>
    <t>Bens de Terceiros</t>
  </si>
  <si>
    <t>Bens do Segurado em outros locais</t>
  </si>
  <si>
    <t>Chapas de Experiência / Circulação veículos da Concessionária</t>
  </si>
  <si>
    <t>Compreensiva para Veículos em Exposição</t>
  </si>
  <si>
    <t>Danos Elétricos</t>
  </si>
  <si>
    <t>Danos de causa externa / Danos na Fabricação</t>
  </si>
  <si>
    <t>Derramamento D'água / Vazamento Sprinklers</t>
  </si>
  <si>
    <t>Derramamento material em estado de fusão / Deteriorização de Mercadorias / Fermentação Espontânea</t>
  </si>
  <si>
    <t>Desmoronamento</t>
  </si>
  <si>
    <t>Equipamentos Arrendados/cedidos a terceiros; Equipamentos em Exposição</t>
  </si>
  <si>
    <t>Equipamentos Cinematográficos / Eletrônicos / Computação / Portáteis</t>
  </si>
  <si>
    <t>Equipamentos Móveis e Estacionários</t>
  </si>
  <si>
    <t>Fiança Locatícia</t>
  </si>
  <si>
    <t>Fidelidade</t>
  </si>
  <si>
    <t>Hole in One / Tacos de Golfe</t>
  </si>
  <si>
    <t>Incêndio / Raio / Explosão / Demolição / Desentulho / Queimadas em Zonas Rurais</t>
  </si>
  <si>
    <t>Instalação e Montagem / Quebra de Máquinas / Vazamento de Tanques / Tubulações</t>
  </si>
  <si>
    <t>Interpretação de Dados para Equipamentos Eletrônicos / Recomposição de Documentos</t>
  </si>
  <si>
    <t>Lucros Cessantes / Despesas Fixas / Honorários de Peritos / Perda-Pagamento de Aluguel / Perda de Prêmio</t>
  </si>
  <si>
    <t>Mercadorias e Matérias-primas à Valor Previsto</t>
  </si>
  <si>
    <t>Outros</t>
  </si>
  <si>
    <t>Portões Eletrônicos</t>
  </si>
  <si>
    <t>Quebra de Vidros / Anúncios Luminosos / Antenas / Antenas Parabólicas / Letreiros</t>
  </si>
  <si>
    <t>Responsabilidade Civil Concessionárias</t>
  </si>
  <si>
    <t>Responsabilidade Civil Condomínio / Síndico</t>
  </si>
  <si>
    <t>Responsabilidade Civil Guarda de Veículos (Compreensiva)</t>
  </si>
  <si>
    <t>Responsabilidade Civil Guarda de Veículos (Incêndio/Roubo)</t>
  </si>
  <si>
    <t>Responsabilidade Civil Operacional + Responsabilidade Civil Profissional + Responsabilidade Civil Produtos + Responsabilidade Civil Empregados</t>
  </si>
  <si>
    <t>Responsabilidade Civil Operações, Empregador, Contingente de Veículos e Danos Morais</t>
  </si>
  <si>
    <t>Responsabilidade Civil Produtos</t>
  </si>
  <si>
    <t>Responsabilidade Civil Proprietário / Familiar / Empregados Domésticos / Práticas Desportivas</t>
  </si>
  <si>
    <t>Roubo de Bens</t>
  </si>
  <si>
    <t>Transporte de Bens e Operações de Carga / Descarga / Içamento</t>
  </si>
  <si>
    <t>Tumultos / Greve / Lock-Out / Atos Dolosos</t>
  </si>
  <si>
    <t>Valores em Trânsito / Interior do Estabelecimento</t>
  </si>
  <si>
    <t>Vendaval, Furacão, Ciclone, Tornado, Granizo, Queda de Aeronaves, Impacto de Veículos, Tremor de Terra, Terremoto</t>
  </si>
  <si>
    <t>Vida: Morte, IPA, IPD, Assistência Funeral</t>
  </si>
  <si>
    <t>Cobertura</t>
  </si>
  <si>
    <t>TOTAIS</t>
  </si>
  <si>
    <t>Seguro Compreensivo (Residencial, Condominial e Empresarial)</t>
  </si>
  <si>
    <t>Ano 2002</t>
  </si>
  <si>
    <t>Seguro Compreensivo Empresarial</t>
  </si>
  <si>
    <t>Seguro Compreensivo Residencial</t>
  </si>
  <si>
    <t>-</t>
  </si>
  <si>
    <t>Responsabilidade Civil Profissional</t>
  </si>
  <si>
    <t>Responsabilidade Civil Operações, Empregador, Contigente de Veículos e Danos Morais</t>
  </si>
  <si>
    <t>IS_EXPOSTA</t>
  </si>
  <si>
    <t>Pr. Emitido</t>
  </si>
  <si>
    <t>Pr. Exposto</t>
  </si>
  <si>
    <t>3 - Pr. Emitido.  - Prêmio Emitido - montante de prêmios das apólices/endossos que iniciaram vigência durante o período de estudo (em R$).</t>
  </si>
  <si>
    <t>1 - N.A - Número de Apólices que iniciaram vigência no período de estudo.</t>
  </si>
  <si>
    <t>2 - I.S.T. - Importância Segurada Total - somatório das importâncias seguradas das apólices/endossos que iniciaram vigência no período de estudo (em R$).</t>
  </si>
  <si>
    <t>6 - N.S.O - Número de Sinistros Ocorridos no período de estudo.</t>
  </si>
  <si>
    <t>7 - M.S.O - Montante de Sinistros Ocorridos no período de estudo  (em R$).</t>
  </si>
  <si>
    <t>S.C.</t>
  </si>
  <si>
    <t>M.S.O</t>
  </si>
  <si>
    <t>N.S.O</t>
  </si>
  <si>
    <t>I.S.T</t>
  </si>
  <si>
    <t>N.A</t>
  </si>
  <si>
    <t>T.M.P. (%)</t>
  </si>
  <si>
    <t>5 - T.M.P.  - Taxa  Média  Praticada  -  razão  entre  o  somatório  dos prêmios emitidos  (P.E.)  e o somatório das Importâncias Seguradas (I.S.T.) das apólices/endossos com início de vigência no período em estudo.</t>
  </si>
  <si>
    <t>10 - T.R. - Taxa de risco - razão entre o montante de sinistros ocorridos (M.S.O.) e a importância segurada exposta.</t>
  </si>
  <si>
    <t>4 - Pr. Exposto - Prêmio Exposto - montante de prêmios das apólices/endossos ponderado pelo tempo de exposição de cada apólice/endosso dentro do período de análise.</t>
  </si>
  <si>
    <t>8 - S.C. - Sinistralidade de Competência - razão entre o montante de sinistros ocorridos (M.S.O.) e o montante de prêmios expostos.</t>
  </si>
  <si>
    <t>S.C. (%)</t>
  </si>
  <si>
    <t>T.R. (%)</t>
  </si>
  <si>
    <t xml:space="preserve"> Ano 2002</t>
  </si>
  <si>
    <t xml:space="preserve">Seguro Compreensivo Condominial </t>
  </si>
  <si>
    <t>Is_Exposta</t>
  </si>
  <si>
    <t>9 - IS_EXPOSTA -  Inportância Segurada Exposta - somatório das importâncias seguradas das apólices/endossos ponderadas pelo tempo de exposição de cada apólice/endosso dentro do período analisado.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</si>
</sst>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0%"/>
    <numFmt numFmtId="169" formatCode="0.0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0_);_(* \(#,##0.000\);_(* &quot;-&quot;??_);_(@_)"/>
    <numFmt numFmtId="176" formatCode="0.0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0"/>
    <numFmt numFmtId="182" formatCode="#,##0.000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166" fontId="3" fillId="0" borderId="4" xfId="18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right" vertical="center" wrapText="1"/>
    </xf>
    <xf numFmtId="166" fontId="2" fillId="0" borderId="5" xfId="18" applyNumberFormat="1" applyFont="1" applyBorder="1" applyAlignment="1">
      <alignment horizontal="right" vertical="center" wrapText="1"/>
    </xf>
    <xf numFmtId="1" fontId="2" fillId="0" borderId="6" xfId="18" applyNumberFormat="1" applyFont="1" applyBorder="1" applyAlignment="1">
      <alignment horizontal="right" vertical="center" wrapText="1"/>
    </xf>
    <xf numFmtId="1" fontId="2" fillId="0" borderId="5" xfId="18" applyNumberFormat="1" applyFont="1" applyBorder="1" applyAlignment="1">
      <alignment horizontal="right" vertical="center" wrapText="1"/>
    </xf>
    <xf numFmtId="166" fontId="2" fillId="0" borderId="7" xfId="18" applyNumberFormat="1" applyFont="1" applyBorder="1" applyAlignment="1">
      <alignment horizontal="right" vertical="center" wrapText="1"/>
    </xf>
    <xf numFmtId="166" fontId="2" fillId="0" borderId="8" xfId="18" applyNumberFormat="1" applyFont="1" applyBorder="1" applyAlignment="1">
      <alignment horizontal="right" vertical="center" wrapText="1"/>
    </xf>
    <xf numFmtId="166" fontId="0" fillId="0" borderId="0" xfId="18" applyNumberFormat="1" applyAlignment="1">
      <alignment/>
    </xf>
    <xf numFmtId="166" fontId="2" fillId="0" borderId="6" xfId="18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66" fontId="3" fillId="0" borderId="0" xfId="18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0" applyFont="1" applyAlignment="1">
      <alignment horizontal="justify" vertical="justify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3" fontId="0" fillId="0" borderId="0" xfId="18" applyAlignment="1">
      <alignment/>
    </xf>
    <xf numFmtId="43" fontId="0" fillId="0" borderId="0" xfId="18" applyNumberFormat="1" applyAlignment="1">
      <alignment/>
    </xf>
    <xf numFmtId="43" fontId="0" fillId="0" borderId="0" xfId="0" applyNumberFormat="1" applyAlignment="1">
      <alignment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2" borderId="3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/>
    </xf>
    <xf numFmtId="1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8" fillId="2" borderId="12" xfId="0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/>
    </xf>
    <xf numFmtId="10" fontId="3" fillId="0" borderId="4" xfId="17" applyNumberFormat="1" applyFont="1" applyBorder="1" applyAlignment="1">
      <alignment horizontal="center" vertical="center" wrapText="1"/>
    </xf>
    <xf numFmtId="166" fontId="2" fillId="0" borderId="0" xfId="18" applyNumberFormat="1" applyFont="1" applyAlignment="1">
      <alignment horizontal="right" vertical="center" wrapText="1"/>
    </xf>
    <xf numFmtId="166" fontId="2" fillId="0" borderId="14" xfId="18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166" fontId="2" fillId="0" borderId="15" xfId="18" applyNumberFormat="1" applyFont="1" applyBorder="1" applyAlignment="1">
      <alignment horizontal="right" vertical="center" wrapText="1"/>
    </xf>
    <xf numFmtId="1" fontId="6" fillId="2" borderId="16" xfId="0" applyNumberFormat="1" applyFont="1" applyFill="1" applyBorder="1" applyAlignment="1">
      <alignment horizontal="center" vertical="center"/>
    </xf>
    <xf numFmtId="1" fontId="2" fillId="0" borderId="14" xfId="18" applyNumberFormat="1" applyFont="1" applyBorder="1" applyAlignment="1">
      <alignment horizontal="right" vertical="center" wrapText="1"/>
    </xf>
    <xf numFmtId="1" fontId="2" fillId="0" borderId="15" xfId="18" applyNumberFormat="1" applyFont="1" applyBorder="1" applyAlignment="1">
      <alignment horizontal="right" vertical="center" wrapText="1"/>
    </xf>
    <xf numFmtId="166" fontId="2" fillId="0" borderId="17" xfId="18" applyNumberFormat="1" applyFont="1" applyBorder="1" applyAlignment="1">
      <alignment horizontal="right" vertical="center" wrapText="1"/>
    </xf>
    <xf numFmtId="166" fontId="3" fillId="0" borderId="16" xfId="18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" fontId="2" fillId="0" borderId="5" xfId="0" applyNumberFormat="1" applyFont="1" applyBorder="1" applyAlignment="1">
      <alignment horizontal="right" vertical="center"/>
    </xf>
    <xf numFmtId="166" fontId="2" fillId="0" borderId="20" xfId="18" applyNumberFormat="1" applyFont="1" applyBorder="1" applyAlignment="1">
      <alignment horizontal="right" vertical="center" wrapText="1"/>
    </xf>
    <xf numFmtId="10" fontId="2" fillId="0" borderId="6" xfId="17" applyNumberFormat="1" applyFont="1" applyBorder="1" applyAlignment="1">
      <alignment horizontal="right" vertical="center" wrapText="1"/>
    </xf>
    <xf numFmtId="10" fontId="2" fillId="0" borderId="5" xfId="17" applyNumberFormat="1" applyFont="1" applyBorder="1" applyAlignment="1">
      <alignment horizontal="right" vertical="center" wrapText="1"/>
    </xf>
    <xf numFmtId="10" fontId="2" fillId="0" borderId="20" xfId="17" applyNumberFormat="1" applyFont="1" applyBorder="1" applyAlignment="1">
      <alignment horizontal="right" vertical="center" wrapText="1"/>
    </xf>
    <xf numFmtId="10" fontId="2" fillId="0" borderId="14" xfId="17" applyNumberFormat="1" applyFont="1" applyBorder="1" applyAlignment="1">
      <alignment horizontal="right" vertical="center" wrapText="1"/>
    </xf>
    <xf numFmtId="10" fontId="2" fillId="0" borderId="15" xfId="17" applyNumberFormat="1" applyFont="1" applyBorder="1" applyAlignment="1">
      <alignment horizontal="right" vertical="center"/>
    </xf>
    <xf numFmtId="10" fontId="2" fillId="0" borderId="5" xfId="17" applyNumberFormat="1" applyFont="1" applyBorder="1" applyAlignment="1">
      <alignment horizontal="right" vertical="center"/>
    </xf>
    <xf numFmtId="10" fontId="2" fillId="0" borderId="17" xfId="17" applyNumberFormat="1" applyFont="1" applyBorder="1" applyAlignment="1">
      <alignment horizontal="right" vertical="center"/>
    </xf>
    <xf numFmtId="10" fontId="3" fillId="0" borderId="4" xfId="17" applyNumberFormat="1" applyFont="1" applyBorder="1" applyAlignment="1">
      <alignment horizontal="center" vertical="center"/>
    </xf>
    <xf numFmtId="10" fontId="2" fillId="0" borderId="21" xfId="17" applyNumberFormat="1" applyFont="1" applyBorder="1" applyAlignment="1">
      <alignment horizontal="right" vertical="center" wrapText="1"/>
    </xf>
    <xf numFmtId="10" fontId="2" fillId="0" borderId="15" xfId="17" applyNumberFormat="1" applyFont="1" applyBorder="1" applyAlignment="1">
      <alignment horizontal="right" vertical="center" wrapText="1"/>
    </xf>
    <xf numFmtId="10" fontId="3" fillId="0" borderId="16" xfId="17" applyNumberFormat="1" applyFont="1" applyBorder="1" applyAlignment="1">
      <alignment horizontal="center"/>
    </xf>
    <xf numFmtId="10" fontId="2" fillId="0" borderId="8" xfId="17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/>
    </xf>
    <xf numFmtId="10" fontId="2" fillId="0" borderId="22" xfId="17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center"/>
    </xf>
    <xf numFmtId="3" fontId="6" fillId="2" borderId="23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vertical="center" wrapText="1"/>
    </xf>
    <xf numFmtId="168" fontId="2" fillId="0" borderId="25" xfId="17" applyNumberFormat="1" applyFont="1" applyBorder="1" applyAlignment="1">
      <alignment vertical="center" wrapText="1"/>
    </xf>
    <xf numFmtId="168" fontId="2" fillId="0" borderId="22" xfId="17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166" fontId="10" fillId="0" borderId="6" xfId="0" applyNumberFormat="1" applyFont="1" applyBorder="1" applyAlignment="1">
      <alignment horizontal="right" vertical="center" wrapText="1"/>
    </xf>
    <xf numFmtId="166" fontId="10" fillId="0" borderId="8" xfId="18" applyNumberFormat="1" applyFont="1" applyFill="1" applyBorder="1" applyAlignment="1">
      <alignment vertical="center" wrapText="1"/>
    </xf>
    <xf numFmtId="10" fontId="10" fillId="0" borderId="8" xfId="17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10" fontId="10" fillId="0" borderId="21" xfId="17" applyNumberFormat="1" applyFont="1" applyFill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168" fontId="10" fillId="0" borderId="25" xfId="17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166" fontId="10" fillId="0" borderId="5" xfId="0" applyNumberFormat="1" applyFont="1" applyBorder="1" applyAlignment="1">
      <alignment horizontal="right" vertical="center" wrapText="1"/>
    </xf>
    <xf numFmtId="166" fontId="10" fillId="0" borderId="5" xfId="18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68" fontId="10" fillId="0" borderId="22" xfId="17" applyNumberFormat="1" applyFont="1" applyBorder="1" applyAlignment="1">
      <alignment vertical="center" wrapText="1"/>
    </xf>
    <xf numFmtId="1" fontId="10" fillId="0" borderId="5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10" fontId="10" fillId="0" borderId="5" xfId="17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top" wrapText="1"/>
    </xf>
    <xf numFmtId="166" fontId="10" fillId="0" borderId="7" xfId="0" applyNumberFormat="1" applyFont="1" applyBorder="1" applyAlignment="1">
      <alignment horizontal="right" vertical="center" wrapText="1"/>
    </xf>
    <xf numFmtId="166" fontId="10" fillId="0" borderId="7" xfId="18" applyNumberFormat="1" applyFont="1" applyFill="1" applyBorder="1" applyAlignment="1">
      <alignment vertical="center" wrapText="1"/>
    </xf>
    <xf numFmtId="166" fontId="10" fillId="0" borderId="20" xfId="18" applyNumberFormat="1" applyFont="1" applyFill="1" applyBorder="1" applyAlignment="1">
      <alignment vertical="center" wrapText="1"/>
    </xf>
    <xf numFmtId="10" fontId="10" fillId="0" borderId="20" xfId="17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166" fontId="9" fillId="0" borderId="4" xfId="18" applyNumberFormat="1" applyFont="1" applyFill="1" applyBorder="1" applyAlignment="1">
      <alignment horizontal="center" wrapText="1"/>
    </xf>
    <xf numFmtId="10" fontId="9" fillId="0" borderId="4" xfId="17" applyNumberFormat="1" applyFont="1" applyFill="1" applyBorder="1" applyAlignment="1">
      <alignment horizontal="center" vertical="center" wrapText="1"/>
    </xf>
    <xf numFmtId="166" fontId="9" fillId="0" borderId="16" xfId="18" applyNumberFormat="1" applyFont="1" applyFill="1" applyBorder="1" applyAlignment="1">
      <alignment horizontal="center" wrapText="1"/>
    </xf>
    <xf numFmtId="10" fontId="9" fillId="0" borderId="16" xfId="17" applyNumberFormat="1" applyFont="1" applyFill="1" applyBorder="1" applyAlignment="1">
      <alignment horizontal="center" vertical="justify" wrapText="1"/>
    </xf>
    <xf numFmtId="168" fontId="9" fillId="0" borderId="23" xfId="17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justify"/>
    </xf>
    <xf numFmtId="168" fontId="1" fillId="0" borderId="23" xfId="17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166" fontId="10" fillId="0" borderId="5" xfId="18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10" fontId="10" fillId="0" borderId="5" xfId="17" applyNumberFormat="1" applyFont="1" applyBorder="1" applyAlignment="1">
      <alignment horizontal="right" vertical="center" wrapText="1"/>
    </xf>
    <xf numFmtId="1" fontId="10" fillId="0" borderId="5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166" fontId="10" fillId="0" borderId="15" xfId="18" applyNumberFormat="1" applyFont="1" applyBorder="1" applyAlignment="1">
      <alignment horizontal="right" vertical="center" wrapText="1"/>
    </xf>
    <xf numFmtId="1" fontId="10" fillId="0" borderId="5" xfId="18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166" fontId="10" fillId="0" borderId="7" xfId="18" applyNumberFormat="1" applyFont="1" applyBorder="1" applyAlignment="1">
      <alignment horizontal="right" vertical="center" wrapText="1"/>
    </xf>
    <xf numFmtId="166" fontId="10" fillId="0" borderId="7" xfId="18" applyNumberFormat="1" applyFont="1" applyBorder="1" applyAlignment="1">
      <alignment vertical="center"/>
    </xf>
    <xf numFmtId="10" fontId="10" fillId="0" borderId="7" xfId="17" applyNumberFormat="1" applyFont="1" applyBorder="1" applyAlignment="1">
      <alignment horizontal="right" vertical="center" wrapText="1"/>
    </xf>
    <xf numFmtId="166" fontId="10" fillId="0" borderId="17" xfId="18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/>
    </xf>
    <xf numFmtId="166" fontId="9" fillId="0" borderId="4" xfId="18" applyNumberFormat="1" applyFont="1" applyBorder="1" applyAlignment="1">
      <alignment horizontal="center"/>
    </xf>
    <xf numFmtId="10" fontId="9" fillId="0" borderId="4" xfId="17" applyNumberFormat="1" applyFont="1" applyBorder="1" applyAlignment="1">
      <alignment horizontal="center" vertical="center" wrapText="1"/>
    </xf>
    <xf numFmtId="166" fontId="9" fillId="0" borderId="16" xfId="18" applyNumberFormat="1" applyFont="1" applyBorder="1" applyAlignment="1">
      <alignment horizontal="center"/>
    </xf>
    <xf numFmtId="10" fontId="10" fillId="0" borderId="21" xfId="17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vertical="center" wrapText="1"/>
    </xf>
    <xf numFmtId="10" fontId="10" fillId="0" borderId="15" xfId="17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10" fontId="10" fillId="0" borderId="22" xfId="17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 wrapText="1"/>
    </xf>
    <xf numFmtId="10" fontId="9" fillId="0" borderId="16" xfId="17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168" fontId="9" fillId="0" borderId="23" xfId="17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/>
    </xf>
    <xf numFmtId="10" fontId="10" fillId="0" borderId="15" xfId="17" applyNumberFormat="1" applyFont="1" applyFill="1" applyBorder="1" applyAlignment="1">
      <alignment vertical="center" wrapText="1"/>
    </xf>
    <xf numFmtId="10" fontId="10" fillId="0" borderId="8" xfId="17" applyNumberFormat="1" applyFont="1" applyFill="1" applyBorder="1" applyAlignment="1">
      <alignment horizontal="right" vertical="center" wrapText="1"/>
    </xf>
    <xf numFmtId="43" fontId="0" fillId="0" borderId="0" xfId="18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9" fillId="0" borderId="1" xfId="0" applyFont="1" applyFill="1" applyBorder="1" applyAlignment="1">
      <alignment horizontal="justify" vertical="top" wrapText="1"/>
    </xf>
    <xf numFmtId="1" fontId="2" fillId="0" borderId="15" xfId="0" applyNumberFormat="1" applyFont="1" applyBorder="1" applyAlignment="1">
      <alignment vertical="center" wrapText="1"/>
    </xf>
    <xf numFmtId="49" fontId="2" fillId="0" borderId="5" xfId="17" applyNumberFormat="1" applyFont="1" applyBorder="1" applyAlignment="1">
      <alignment horizontal="right" vertical="center" wrapText="1"/>
    </xf>
    <xf numFmtId="1" fontId="2" fillId="0" borderId="8" xfId="17" applyNumberFormat="1" applyFont="1" applyBorder="1" applyAlignment="1">
      <alignment horizontal="right" vertical="center" wrapText="1"/>
    </xf>
    <xf numFmtId="1" fontId="10" fillId="0" borderId="5" xfId="18" applyNumberFormat="1" applyFont="1" applyFill="1" applyBorder="1" applyAlignment="1">
      <alignment vertical="center" wrapText="1"/>
    </xf>
    <xf numFmtId="1" fontId="10" fillId="0" borderId="8" xfId="17" applyNumberFormat="1" applyFont="1" applyFill="1" applyBorder="1" applyAlignment="1">
      <alignment horizontal="right" vertical="center"/>
    </xf>
    <xf numFmtId="1" fontId="2" fillId="0" borderId="22" xfId="17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justify"/>
    </xf>
    <xf numFmtId="0" fontId="11" fillId="0" borderId="0" xfId="0" applyFont="1" applyAlignment="1">
      <alignment horizontal="left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2"/>
  <sheetViews>
    <sheetView showGridLines="0" workbookViewId="0" topLeftCell="C1">
      <selection activeCell="D9" sqref="D9"/>
    </sheetView>
  </sheetViews>
  <sheetFormatPr defaultColWidth="9.140625" defaultRowHeight="12.75"/>
  <cols>
    <col min="1" max="1" width="0.9921875" style="0" customWidth="1"/>
    <col min="2" max="2" width="42.140625" style="3" customWidth="1"/>
    <col min="3" max="3" width="8.7109375" style="4" customWidth="1"/>
    <col min="4" max="4" width="14.7109375" style="4" customWidth="1"/>
    <col min="5" max="5" width="12.421875" style="4" customWidth="1"/>
    <col min="6" max="6" width="11.00390625" style="0" customWidth="1"/>
    <col min="7" max="7" width="11.57421875" style="0" customWidth="1"/>
    <col min="8" max="8" width="10.140625" style="0" customWidth="1"/>
    <col min="9" max="9" width="7.421875" style="4" customWidth="1"/>
    <col min="10" max="10" width="10.140625" style="4" customWidth="1"/>
    <col min="11" max="11" width="8.00390625" style="4" customWidth="1"/>
    <col min="12" max="12" width="8.421875" style="0" customWidth="1"/>
    <col min="13" max="13" width="13.57421875" style="0" customWidth="1"/>
    <col min="14" max="14" width="8.421875" style="0" customWidth="1"/>
  </cols>
  <sheetData>
    <row r="1" spans="2:12" ht="18">
      <c r="B1" s="34" t="s">
        <v>44</v>
      </c>
      <c r="C1" s="35"/>
      <c r="D1" s="35"/>
      <c r="E1" s="35"/>
      <c r="F1" s="36"/>
      <c r="G1" s="36"/>
      <c r="H1" s="36"/>
      <c r="I1" s="35"/>
      <c r="J1" s="35"/>
      <c r="K1" s="35"/>
      <c r="L1" s="52"/>
    </row>
    <row r="2" spans="2:12" ht="16.5" thickBot="1">
      <c r="B2" s="37" t="s">
        <v>45</v>
      </c>
      <c r="C2" s="38"/>
      <c r="D2" s="38"/>
      <c r="E2" s="38"/>
      <c r="F2" s="39"/>
      <c r="G2" s="39"/>
      <c r="H2" s="39"/>
      <c r="I2" s="38"/>
      <c r="J2" s="38"/>
      <c r="K2" s="38"/>
      <c r="L2" s="53"/>
    </row>
    <row r="3" ht="8.25" customHeight="1" thickBot="1"/>
    <row r="4" spans="2:13" ht="15.75" thickBot="1">
      <c r="B4" s="147" t="s">
        <v>42</v>
      </c>
      <c r="C4" s="148" t="s">
        <v>63</v>
      </c>
      <c r="D4" s="148" t="s">
        <v>62</v>
      </c>
      <c r="E4" s="149" t="s">
        <v>73</v>
      </c>
      <c r="F4" s="150" t="s">
        <v>52</v>
      </c>
      <c r="G4" s="150" t="s">
        <v>53</v>
      </c>
      <c r="H4" s="150" t="s">
        <v>64</v>
      </c>
      <c r="I4" s="148" t="s">
        <v>61</v>
      </c>
      <c r="J4" s="151" t="s">
        <v>60</v>
      </c>
      <c r="K4" s="151" t="s">
        <v>69</v>
      </c>
      <c r="L4" s="152" t="s">
        <v>70</v>
      </c>
      <c r="M4" s="2"/>
    </row>
    <row r="5" spans="2:15" ht="12.75">
      <c r="B5" s="80" t="s">
        <v>0</v>
      </c>
      <c r="C5" s="81">
        <v>794</v>
      </c>
      <c r="D5" s="82">
        <v>10256936</v>
      </c>
      <c r="E5" s="87">
        <v>10225247.9888</v>
      </c>
      <c r="F5" s="82">
        <v>42405.855</v>
      </c>
      <c r="G5" s="82">
        <v>29743</v>
      </c>
      <c r="H5" s="83">
        <f>F5/D5</f>
        <v>0.004134358935260979</v>
      </c>
      <c r="I5" s="84">
        <v>68</v>
      </c>
      <c r="J5" s="85">
        <v>51141</v>
      </c>
      <c r="K5" s="86">
        <f>J5/G5</f>
        <v>1.7194297817973978</v>
      </c>
      <c r="L5" s="88">
        <f>J5/E5</f>
        <v>0.005001443491249911</v>
      </c>
      <c r="M5" s="26"/>
      <c r="O5" s="1"/>
    </row>
    <row r="6" spans="2:15" ht="12.75">
      <c r="B6" s="89" t="s">
        <v>1</v>
      </c>
      <c r="C6" s="90">
        <v>330690</v>
      </c>
      <c r="D6" s="91">
        <v>1432141771</v>
      </c>
      <c r="E6" s="94">
        <v>1058368304.1053</v>
      </c>
      <c r="F6" s="91">
        <v>2330409.069</v>
      </c>
      <c r="G6" s="82">
        <v>2047735</v>
      </c>
      <c r="H6" s="83">
        <f aca="true" t="shared" si="0" ref="H6:H48">F6/D6</f>
        <v>0.0016272195366334302</v>
      </c>
      <c r="I6" s="92">
        <v>11</v>
      </c>
      <c r="J6" s="93">
        <v>59176</v>
      </c>
      <c r="K6" s="86">
        <f aca="true" t="shared" si="1" ref="K6:K47">J6/G6</f>
        <v>0.02889827052816893</v>
      </c>
      <c r="L6" s="95">
        <f>J6/E6</f>
        <v>5.591248317855182E-05</v>
      </c>
      <c r="M6" s="26"/>
      <c r="O6" s="1"/>
    </row>
    <row r="7" spans="2:15" ht="12.75">
      <c r="B7" s="89" t="s">
        <v>2</v>
      </c>
      <c r="C7" s="90">
        <v>3620</v>
      </c>
      <c r="D7" s="91">
        <v>344576265</v>
      </c>
      <c r="E7" s="94">
        <v>194359035.0134</v>
      </c>
      <c r="F7" s="91">
        <v>1627615.667</v>
      </c>
      <c r="G7" s="82">
        <v>1403493</v>
      </c>
      <c r="H7" s="83">
        <f t="shared" si="0"/>
        <v>0.0047235280903633915</v>
      </c>
      <c r="I7" s="92">
        <v>78</v>
      </c>
      <c r="J7" s="93">
        <v>631131</v>
      </c>
      <c r="K7" s="86">
        <f t="shared" si="1"/>
        <v>0.4496858908451984</v>
      </c>
      <c r="L7" s="95">
        <f>J7/E7</f>
        <v>0.003247242918017611</v>
      </c>
      <c r="M7" s="26"/>
      <c r="O7" s="1"/>
    </row>
    <row r="8" spans="2:15" ht="12.75">
      <c r="B8" s="89" t="s">
        <v>3</v>
      </c>
      <c r="C8" s="90">
        <v>600</v>
      </c>
      <c r="D8" s="91">
        <v>35731412</v>
      </c>
      <c r="E8" s="94">
        <v>18110476.9058</v>
      </c>
      <c r="F8" s="91">
        <v>568831</v>
      </c>
      <c r="G8" s="82">
        <v>647012</v>
      </c>
      <c r="H8" s="83">
        <f t="shared" si="0"/>
        <v>0.015919633962408204</v>
      </c>
      <c r="I8" s="92">
        <v>96</v>
      </c>
      <c r="J8" s="93">
        <v>404550</v>
      </c>
      <c r="K8" s="86">
        <f t="shared" si="1"/>
        <v>0.6252588823700334</v>
      </c>
      <c r="L8" s="95">
        <f>J8/E8</f>
        <v>0.022337898781143648</v>
      </c>
      <c r="M8" s="26"/>
      <c r="O8" s="1"/>
    </row>
    <row r="9" spans="2:13" ht="12.75">
      <c r="B9" s="89" t="s">
        <v>4</v>
      </c>
      <c r="C9" s="90">
        <v>246827</v>
      </c>
      <c r="D9" s="162">
        <v>0</v>
      </c>
      <c r="E9" s="94">
        <v>0</v>
      </c>
      <c r="F9" s="91">
        <v>1672801</v>
      </c>
      <c r="G9" s="82">
        <v>1707948</v>
      </c>
      <c r="H9" s="163" t="s">
        <v>48</v>
      </c>
      <c r="I9" s="92">
        <v>1</v>
      </c>
      <c r="J9" s="93">
        <v>151</v>
      </c>
      <c r="K9" s="86">
        <f t="shared" si="1"/>
        <v>8.84101857901997E-05</v>
      </c>
      <c r="L9" s="140" t="s">
        <v>48</v>
      </c>
      <c r="M9" s="26"/>
    </row>
    <row r="10" spans="2:15" ht="12.75">
      <c r="B10" s="89" t="s">
        <v>5</v>
      </c>
      <c r="C10" s="90">
        <v>43972</v>
      </c>
      <c r="D10" s="91">
        <v>562730729</v>
      </c>
      <c r="E10" s="94">
        <v>473926966.8444</v>
      </c>
      <c r="F10" s="91">
        <v>909779</v>
      </c>
      <c r="G10" s="82">
        <v>363681</v>
      </c>
      <c r="H10" s="83">
        <f t="shared" si="0"/>
        <v>0.0016167217340640376</v>
      </c>
      <c r="I10" s="92">
        <v>45</v>
      </c>
      <c r="J10" s="93">
        <v>33483</v>
      </c>
      <c r="K10" s="86">
        <f t="shared" si="1"/>
        <v>0.092066948782037</v>
      </c>
      <c r="L10" s="95">
        <f aca="true" t="shared" si="2" ref="L10:L48">J10/E10</f>
        <v>7.065012616383393E-05</v>
      </c>
      <c r="M10" s="26"/>
      <c r="O10" s="1"/>
    </row>
    <row r="11" spans="2:15" ht="12.75">
      <c r="B11" s="89" t="s">
        <v>6</v>
      </c>
      <c r="C11" s="90">
        <v>1</v>
      </c>
      <c r="D11" s="91">
        <v>500000</v>
      </c>
      <c r="E11" s="94">
        <v>2440374.037</v>
      </c>
      <c r="F11" s="91">
        <v>216</v>
      </c>
      <c r="G11" s="82">
        <v>3406</v>
      </c>
      <c r="H11" s="83">
        <f t="shared" si="0"/>
        <v>0.000432</v>
      </c>
      <c r="I11" s="96">
        <v>0</v>
      </c>
      <c r="J11" s="93">
        <v>0</v>
      </c>
      <c r="K11" s="86">
        <f t="shared" si="1"/>
        <v>0</v>
      </c>
      <c r="L11" s="95">
        <f t="shared" si="2"/>
        <v>0</v>
      </c>
      <c r="M11" s="26"/>
      <c r="O11" s="1"/>
    </row>
    <row r="12" spans="2:15" ht="22.5" customHeight="1">
      <c r="B12" s="89" t="s">
        <v>7</v>
      </c>
      <c r="C12" s="90">
        <v>307</v>
      </c>
      <c r="D12" s="91">
        <v>37589258</v>
      </c>
      <c r="E12" s="94">
        <v>24127311.5472</v>
      </c>
      <c r="F12" s="91">
        <v>175818</v>
      </c>
      <c r="G12" s="82">
        <v>149021</v>
      </c>
      <c r="H12" s="83">
        <f t="shared" si="0"/>
        <v>0.0046773469165047096</v>
      </c>
      <c r="I12" s="92">
        <v>35</v>
      </c>
      <c r="J12" s="93">
        <v>114255</v>
      </c>
      <c r="K12" s="86">
        <f t="shared" si="1"/>
        <v>0.766704021580851</v>
      </c>
      <c r="L12" s="95">
        <f t="shared" si="2"/>
        <v>0.00473550481480227</v>
      </c>
      <c r="M12" s="26"/>
      <c r="O12" s="1"/>
    </row>
    <row r="13" spans="2:15" ht="12.75">
      <c r="B13" s="89" t="s">
        <v>8</v>
      </c>
      <c r="C13" s="90">
        <v>405</v>
      </c>
      <c r="D13" s="91">
        <v>55327541</v>
      </c>
      <c r="E13" s="94">
        <v>32527815.1155</v>
      </c>
      <c r="F13" s="91">
        <v>367010</v>
      </c>
      <c r="G13" s="82">
        <v>303355</v>
      </c>
      <c r="H13" s="83">
        <f t="shared" si="0"/>
        <v>0.00663340523302852</v>
      </c>
      <c r="I13" s="92">
        <v>16</v>
      </c>
      <c r="J13" s="93">
        <v>48288</v>
      </c>
      <c r="K13" s="86">
        <f t="shared" si="1"/>
        <v>0.15917983880272288</v>
      </c>
      <c r="L13" s="95">
        <f t="shared" si="2"/>
        <v>0.0014845140944308316</v>
      </c>
      <c r="M13" s="26"/>
      <c r="O13" s="1"/>
    </row>
    <row r="14" spans="2:15" ht="13.5" customHeight="1">
      <c r="B14" s="89" t="s">
        <v>10</v>
      </c>
      <c r="C14" s="90">
        <v>2728</v>
      </c>
      <c r="D14" s="91">
        <v>88588630</v>
      </c>
      <c r="E14" s="94">
        <v>72227647.9665</v>
      </c>
      <c r="F14" s="91">
        <v>213375</v>
      </c>
      <c r="G14" s="82">
        <v>218044</v>
      </c>
      <c r="H14" s="83">
        <f t="shared" si="0"/>
        <v>0.0024086048062827024</v>
      </c>
      <c r="I14" s="92">
        <v>140</v>
      </c>
      <c r="J14" s="93">
        <v>463758</v>
      </c>
      <c r="K14" s="86">
        <f t="shared" si="1"/>
        <v>2.1269009924602376</v>
      </c>
      <c r="L14" s="95">
        <f t="shared" si="2"/>
        <v>0.006420782249687768</v>
      </c>
      <c r="M14" s="26"/>
      <c r="N14" s="1"/>
      <c r="O14" s="1"/>
    </row>
    <row r="15" spans="2:15" ht="12.75">
      <c r="B15" s="89" t="s">
        <v>9</v>
      </c>
      <c r="C15" s="90">
        <v>2076485</v>
      </c>
      <c r="D15" s="91">
        <v>27346573074.06</v>
      </c>
      <c r="E15" s="94">
        <v>19707700347.2935</v>
      </c>
      <c r="F15" s="91">
        <v>75556285.244</v>
      </c>
      <c r="G15" s="82">
        <v>62114084</v>
      </c>
      <c r="H15" s="83">
        <f t="shared" si="0"/>
        <v>0.0027629160348310714</v>
      </c>
      <c r="I15" s="97">
        <v>67594</v>
      </c>
      <c r="J15" s="93">
        <v>88341508</v>
      </c>
      <c r="K15" s="86">
        <f t="shared" si="1"/>
        <v>1.4222460078458212</v>
      </c>
      <c r="L15" s="95">
        <f t="shared" si="2"/>
        <v>0.004482588350909858</v>
      </c>
      <c r="M15" s="26"/>
      <c r="O15" s="1"/>
    </row>
    <row r="16" spans="2:15" ht="12.75">
      <c r="B16" s="89" t="s">
        <v>11</v>
      </c>
      <c r="C16" s="90">
        <v>104567</v>
      </c>
      <c r="D16" s="91">
        <v>954514911</v>
      </c>
      <c r="E16" s="94">
        <v>241961226.9624</v>
      </c>
      <c r="F16" s="91">
        <v>308743.909</v>
      </c>
      <c r="G16" s="82">
        <v>295718</v>
      </c>
      <c r="H16" s="83">
        <f t="shared" si="0"/>
        <v>0.0003234563498610447</v>
      </c>
      <c r="I16" s="92">
        <v>26</v>
      </c>
      <c r="J16" s="93">
        <v>32040</v>
      </c>
      <c r="K16" s="86">
        <f t="shared" si="1"/>
        <v>0.10834646521348042</v>
      </c>
      <c r="L16" s="95">
        <f t="shared" si="2"/>
        <v>0.000132417910101683</v>
      </c>
      <c r="M16" s="26"/>
      <c r="O16" s="1"/>
    </row>
    <row r="17" spans="2:15" s="156" customFormat="1" ht="25.5" customHeight="1">
      <c r="B17" s="158" t="s">
        <v>12</v>
      </c>
      <c r="C17" s="90">
        <v>519</v>
      </c>
      <c r="D17" s="91">
        <v>333042803.31</v>
      </c>
      <c r="E17" s="94">
        <v>108332924.9755</v>
      </c>
      <c r="F17" s="91">
        <v>515176.16</v>
      </c>
      <c r="G17" s="82">
        <v>474033</v>
      </c>
      <c r="H17" s="154">
        <f t="shared" si="0"/>
        <v>0.0015468767223907498</v>
      </c>
      <c r="I17" s="92">
        <v>23</v>
      </c>
      <c r="J17" s="93">
        <v>214073</v>
      </c>
      <c r="K17" s="86">
        <f t="shared" si="1"/>
        <v>0.4515993612259062</v>
      </c>
      <c r="L17" s="95">
        <f t="shared" si="2"/>
        <v>0.001976065910233787</v>
      </c>
      <c r="M17" s="155"/>
      <c r="O17" s="157"/>
    </row>
    <row r="18" spans="2:15" ht="12.75">
      <c r="B18" s="89" t="s">
        <v>13</v>
      </c>
      <c r="C18" s="90">
        <v>573393</v>
      </c>
      <c r="D18" s="91">
        <v>6271236197.12</v>
      </c>
      <c r="E18" s="94">
        <v>4008117238.754</v>
      </c>
      <c r="F18" s="91">
        <v>6307923.946</v>
      </c>
      <c r="G18" s="82">
        <v>4992329</v>
      </c>
      <c r="H18" s="83">
        <f t="shared" si="0"/>
        <v>0.0010058501621892106</v>
      </c>
      <c r="I18" s="92">
        <v>623</v>
      </c>
      <c r="J18" s="93">
        <v>1646150</v>
      </c>
      <c r="K18" s="86">
        <f t="shared" si="1"/>
        <v>0.3297358807883054</v>
      </c>
      <c r="L18" s="95">
        <f t="shared" si="2"/>
        <v>0.0004107040542835362</v>
      </c>
      <c r="M18" s="26"/>
      <c r="O18" s="1"/>
    </row>
    <row r="19" spans="2:15" ht="26.25" customHeight="1">
      <c r="B19" s="89" t="s">
        <v>14</v>
      </c>
      <c r="C19" s="90">
        <v>462</v>
      </c>
      <c r="D19" s="91">
        <v>89537132</v>
      </c>
      <c r="E19" s="94">
        <v>38414099.6433</v>
      </c>
      <c r="F19" s="91">
        <v>354016</v>
      </c>
      <c r="G19" s="82">
        <v>226587</v>
      </c>
      <c r="H19" s="83">
        <f t="shared" si="0"/>
        <v>0.003953845651433196</v>
      </c>
      <c r="I19" s="92">
        <v>15</v>
      </c>
      <c r="J19" s="93">
        <v>129807</v>
      </c>
      <c r="K19" s="86">
        <f t="shared" si="1"/>
        <v>0.5728792913980061</v>
      </c>
      <c r="L19" s="95">
        <f t="shared" si="2"/>
        <v>0.0033791498747944835</v>
      </c>
      <c r="M19" s="26"/>
      <c r="N19" s="1"/>
      <c r="O19" s="1"/>
    </row>
    <row r="20" spans="2:15" ht="22.5">
      <c r="B20" s="89" t="s">
        <v>15</v>
      </c>
      <c r="C20" s="90">
        <v>85033</v>
      </c>
      <c r="D20" s="91">
        <v>1942743061.61</v>
      </c>
      <c r="E20" s="94">
        <v>1258911637.0216</v>
      </c>
      <c r="F20" s="91">
        <v>9998056.361</v>
      </c>
      <c r="G20" s="82">
        <v>9219810</v>
      </c>
      <c r="H20" s="83">
        <f t="shared" si="0"/>
        <v>0.005146360606592186</v>
      </c>
      <c r="I20" s="97">
        <v>1685</v>
      </c>
      <c r="J20" s="93">
        <v>6687128</v>
      </c>
      <c r="K20" s="86">
        <f t="shared" si="1"/>
        <v>0.7252999790668138</v>
      </c>
      <c r="L20" s="95">
        <f t="shared" si="2"/>
        <v>0.005311832700046178</v>
      </c>
      <c r="M20" s="26"/>
      <c r="O20" s="1"/>
    </row>
    <row r="21" spans="2:15" ht="12.75">
      <c r="B21" s="89" t="s">
        <v>16</v>
      </c>
      <c r="C21" s="90">
        <v>11570</v>
      </c>
      <c r="D21" s="91">
        <v>892875344.25</v>
      </c>
      <c r="E21" s="94">
        <v>498326040.2451</v>
      </c>
      <c r="F21" s="91">
        <v>2433654.257</v>
      </c>
      <c r="G21" s="82">
        <v>2088477</v>
      </c>
      <c r="H21" s="83">
        <f t="shared" si="0"/>
        <v>0.002725637204199236</v>
      </c>
      <c r="I21" s="92">
        <v>107</v>
      </c>
      <c r="J21" s="93">
        <v>468949</v>
      </c>
      <c r="K21" s="86">
        <f t="shared" si="1"/>
        <v>0.2245411369146033</v>
      </c>
      <c r="L21" s="95">
        <f t="shared" si="2"/>
        <v>0.0009410485548163387</v>
      </c>
      <c r="M21" s="26"/>
      <c r="O21" s="1"/>
    </row>
    <row r="22" spans="2:15" ht="12.75">
      <c r="B22" s="89" t="s">
        <v>17</v>
      </c>
      <c r="C22" s="90">
        <v>155144</v>
      </c>
      <c r="D22" s="91">
        <v>1150888408</v>
      </c>
      <c r="E22" s="94">
        <v>477795575.3551</v>
      </c>
      <c r="F22" s="91">
        <v>660803</v>
      </c>
      <c r="G22" s="82">
        <v>410953</v>
      </c>
      <c r="H22" s="83">
        <f t="shared" si="0"/>
        <v>0.0005741677432900167</v>
      </c>
      <c r="I22" s="92">
        <v>21</v>
      </c>
      <c r="J22" s="93">
        <v>46900</v>
      </c>
      <c r="K22" s="86">
        <f t="shared" si="1"/>
        <v>0.11412497292877774</v>
      </c>
      <c r="L22" s="95">
        <f t="shared" si="2"/>
        <v>9.815913419697052E-05</v>
      </c>
      <c r="M22" s="26"/>
      <c r="O22" s="1"/>
    </row>
    <row r="23" spans="2:15" ht="12.75">
      <c r="B23" s="89" t="s">
        <v>18</v>
      </c>
      <c r="C23" s="90">
        <v>2285</v>
      </c>
      <c r="D23" s="91">
        <v>66099245</v>
      </c>
      <c r="E23" s="94">
        <v>29608418.4955</v>
      </c>
      <c r="F23" s="91">
        <v>587514.845</v>
      </c>
      <c r="G23" s="82">
        <v>482763</v>
      </c>
      <c r="H23" s="83">
        <f t="shared" si="0"/>
        <v>0.008888374519255098</v>
      </c>
      <c r="I23" s="92">
        <v>8</v>
      </c>
      <c r="J23" s="93">
        <v>76273</v>
      </c>
      <c r="K23" s="86">
        <f t="shared" si="1"/>
        <v>0.1579926382096391</v>
      </c>
      <c r="L23" s="95">
        <f t="shared" si="2"/>
        <v>0.0025760578874414472</v>
      </c>
      <c r="M23" s="26"/>
      <c r="O23" s="1"/>
    </row>
    <row r="24" spans="2:15" ht="12.75">
      <c r="B24" s="89" t="s">
        <v>19</v>
      </c>
      <c r="C24" s="90">
        <v>1168</v>
      </c>
      <c r="D24" s="91">
        <v>88068514.99</v>
      </c>
      <c r="E24" s="94">
        <v>72117671.0494</v>
      </c>
      <c r="F24" s="91">
        <v>93828.938</v>
      </c>
      <c r="G24" s="82">
        <v>85023</v>
      </c>
      <c r="H24" s="83">
        <f t="shared" si="0"/>
        <v>0.0010654084267306436</v>
      </c>
      <c r="I24" s="92">
        <v>15</v>
      </c>
      <c r="J24" s="93">
        <v>24379</v>
      </c>
      <c r="K24" s="86">
        <f t="shared" si="1"/>
        <v>0.28673417781071003</v>
      </c>
      <c r="L24" s="95">
        <f t="shared" si="2"/>
        <v>0.00033804474888409234</v>
      </c>
      <c r="M24" s="26"/>
      <c r="N24" s="1"/>
      <c r="O24" s="1"/>
    </row>
    <row r="25" spans="2:15" ht="22.5">
      <c r="B25" s="89" t="s">
        <v>20</v>
      </c>
      <c r="C25" s="90">
        <v>2831953</v>
      </c>
      <c r="D25" s="91">
        <v>927163244202.61</v>
      </c>
      <c r="E25" s="94">
        <v>659754403155.057</v>
      </c>
      <c r="F25" s="91">
        <v>333091641.83</v>
      </c>
      <c r="G25" s="82">
        <v>295889131</v>
      </c>
      <c r="H25" s="83">
        <f t="shared" si="0"/>
        <v>0.0003592588941729128</v>
      </c>
      <c r="I25" s="97">
        <v>12794</v>
      </c>
      <c r="J25" s="93">
        <v>148073303</v>
      </c>
      <c r="K25" s="86">
        <f t="shared" si="1"/>
        <v>0.5004350869515379</v>
      </c>
      <c r="L25" s="95">
        <f t="shared" si="2"/>
        <v>0.00022443700609179484</v>
      </c>
      <c r="M25" s="26"/>
      <c r="O25" s="1"/>
    </row>
    <row r="26" spans="2:15" ht="24.75" customHeight="1">
      <c r="B26" s="89" t="s">
        <v>21</v>
      </c>
      <c r="C26" s="90">
        <v>216</v>
      </c>
      <c r="D26" s="91">
        <v>112107766</v>
      </c>
      <c r="E26" s="94">
        <v>66365190.7518</v>
      </c>
      <c r="F26" s="91">
        <v>436949</v>
      </c>
      <c r="G26" s="82">
        <v>320120</v>
      </c>
      <c r="H26" s="83">
        <f t="shared" si="0"/>
        <v>0.0038975801194718303</v>
      </c>
      <c r="I26" s="92">
        <v>19</v>
      </c>
      <c r="J26" s="93">
        <v>454901</v>
      </c>
      <c r="K26" s="86">
        <f t="shared" si="1"/>
        <v>1.4210327377233538</v>
      </c>
      <c r="L26" s="95">
        <f t="shared" si="2"/>
        <v>0.00685451205438842</v>
      </c>
      <c r="M26" s="26"/>
      <c r="O26" s="1"/>
    </row>
    <row r="27" spans="2:15" ht="24.75" customHeight="1">
      <c r="B27" s="89" t="s">
        <v>22</v>
      </c>
      <c r="C27" s="90">
        <v>96295</v>
      </c>
      <c r="D27" s="91">
        <v>615349154</v>
      </c>
      <c r="E27" s="94">
        <v>265920233.0527</v>
      </c>
      <c r="F27" s="91">
        <v>1375890.781</v>
      </c>
      <c r="G27" s="82">
        <v>947108</v>
      </c>
      <c r="H27" s="83">
        <f t="shared" si="0"/>
        <v>0.0022359513652634353</v>
      </c>
      <c r="I27" s="92">
        <v>13</v>
      </c>
      <c r="J27" s="93">
        <v>135009</v>
      </c>
      <c r="K27" s="86">
        <f t="shared" si="1"/>
        <v>0.14254868504964588</v>
      </c>
      <c r="L27" s="95">
        <f t="shared" si="2"/>
        <v>0.0005077048799564038</v>
      </c>
      <c r="M27" s="26"/>
      <c r="O27" s="1"/>
    </row>
    <row r="28" spans="2:15" ht="23.25" customHeight="1">
      <c r="B28" s="89" t="s">
        <v>23</v>
      </c>
      <c r="C28" s="90">
        <v>1374085</v>
      </c>
      <c r="D28" s="91">
        <v>29532629422.97</v>
      </c>
      <c r="E28" s="94">
        <v>17457159774.5931</v>
      </c>
      <c r="F28" s="91">
        <v>22392089.812</v>
      </c>
      <c r="G28" s="82">
        <v>20445283</v>
      </c>
      <c r="H28" s="83">
        <f t="shared" si="0"/>
        <v>0.0007582152435970972</v>
      </c>
      <c r="I28" s="92">
        <v>379</v>
      </c>
      <c r="J28" s="93">
        <v>4556872</v>
      </c>
      <c r="K28" s="86">
        <f t="shared" si="1"/>
        <v>0.22288133649213857</v>
      </c>
      <c r="L28" s="95">
        <f t="shared" si="2"/>
        <v>0.0002610316946650168</v>
      </c>
      <c r="M28" s="26"/>
      <c r="N28" s="1"/>
      <c r="O28" s="1"/>
    </row>
    <row r="29" spans="2:15" ht="12.75">
      <c r="B29" s="89" t="s">
        <v>24</v>
      </c>
      <c r="C29" s="90">
        <v>2</v>
      </c>
      <c r="D29" s="91">
        <v>90000</v>
      </c>
      <c r="E29" s="94">
        <v>639767.872</v>
      </c>
      <c r="F29" s="91">
        <v>25</v>
      </c>
      <c r="G29" s="82">
        <v>111</v>
      </c>
      <c r="H29" s="83">
        <f t="shared" si="0"/>
        <v>0.0002777777777777778</v>
      </c>
      <c r="I29" s="96">
        <v>0</v>
      </c>
      <c r="J29" s="93">
        <v>0</v>
      </c>
      <c r="K29" s="86">
        <f t="shared" si="1"/>
        <v>0</v>
      </c>
      <c r="L29" s="95">
        <f t="shared" si="2"/>
        <v>0</v>
      </c>
      <c r="M29" s="26"/>
      <c r="O29" s="1"/>
    </row>
    <row r="30" spans="2:15" ht="12.75">
      <c r="B30" s="89" t="s">
        <v>25</v>
      </c>
      <c r="C30" s="90">
        <v>170623</v>
      </c>
      <c r="D30" s="91">
        <v>6972982405.04</v>
      </c>
      <c r="E30" s="94">
        <v>8913023887.4983</v>
      </c>
      <c r="F30" s="91">
        <v>6177921.491</v>
      </c>
      <c r="G30" s="82">
        <v>9759687</v>
      </c>
      <c r="H30" s="83">
        <f t="shared" si="0"/>
        <v>0.0008859797905892696</v>
      </c>
      <c r="I30" s="97">
        <v>2710</v>
      </c>
      <c r="J30" s="93">
        <v>3877310</v>
      </c>
      <c r="K30" s="86">
        <f t="shared" si="1"/>
        <v>0.39727810943117337</v>
      </c>
      <c r="L30" s="95">
        <f t="shared" si="2"/>
        <v>0.00043501622445312214</v>
      </c>
      <c r="M30" s="26"/>
      <c r="N30" s="1"/>
      <c r="O30" s="1"/>
    </row>
    <row r="31" spans="2:15" ht="12.75">
      <c r="B31" s="89" t="s">
        <v>26</v>
      </c>
      <c r="C31" s="90">
        <v>18936</v>
      </c>
      <c r="D31" s="91">
        <v>164647934.01</v>
      </c>
      <c r="E31" s="94">
        <v>95072291.1401</v>
      </c>
      <c r="F31" s="91">
        <v>795144.036</v>
      </c>
      <c r="G31" s="82">
        <v>509973</v>
      </c>
      <c r="H31" s="83">
        <f t="shared" si="0"/>
        <v>0.0048293593283211585</v>
      </c>
      <c r="I31" s="92">
        <v>337</v>
      </c>
      <c r="J31" s="93">
        <v>245536</v>
      </c>
      <c r="K31" s="86">
        <f t="shared" si="1"/>
        <v>0.4814686267704369</v>
      </c>
      <c r="L31" s="95">
        <f t="shared" si="2"/>
        <v>0.002582624201600173</v>
      </c>
      <c r="M31" s="26"/>
      <c r="O31" s="1"/>
    </row>
    <row r="32" spans="2:15" ht="22.5">
      <c r="B32" s="89" t="s">
        <v>27</v>
      </c>
      <c r="C32" s="90">
        <v>695409</v>
      </c>
      <c r="D32" s="91">
        <v>1298159908.03</v>
      </c>
      <c r="E32" s="94">
        <v>881382155.762599</v>
      </c>
      <c r="F32" s="91">
        <v>18493316.052</v>
      </c>
      <c r="G32" s="82">
        <v>16437253</v>
      </c>
      <c r="H32" s="83">
        <f t="shared" si="0"/>
        <v>0.01424579201499468</v>
      </c>
      <c r="I32" s="97">
        <v>6676</v>
      </c>
      <c r="J32" s="93">
        <v>3499753</v>
      </c>
      <c r="K32" s="86">
        <f t="shared" si="1"/>
        <v>0.21291592944392837</v>
      </c>
      <c r="L32" s="95">
        <f t="shared" si="2"/>
        <v>0.003970755451671138</v>
      </c>
      <c r="M32" s="26"/>
      <c r="N32" s="1"/>
      <c r="O32" s="1"/>
    </row>
    <row r="33" spans="2:15" ht="12.75">
      <c r="B33" s="89" t="s">
        <v>28</v>
      </c>
      <c r="C33" s="90">
        <v>137</v>
      </c>
      <c r="D33" s="91">
        <v>11503122</v>
      </c>
      <c r="E33" s="94">
        <v>8751053.9491</v>
      </c>
      <c r="F33" s="91">
        <v>251639.37</v>
      </c>
      <c r="G33" s="91">
        <v>273870</v>
      </c>
      <c r="H33" s="98">
        <f t="shared" si="0"/>
        <v>0.02187574555846665</v>
      </c>
      <c r="I33" s="92">
        <v>26</v>
      </c>
      <c r="J33" s="93">
        <v>118870</v>
      </c>
      <c r="K33" s="86">
        <f t="shared" si="1"/>
        <v>0.43403804724869466</v>
      </c>
      <c r="L33" s="95">
        <f t="shared" si="2"/>
        <v>0.013583506705752299</v>
      </c>
      <c r="M33" s="26"/>
      <c r="N33" s="1"/>
      <c r="O33" s="1"/>
    </row>
    <row r="34" spans="2:15" ht="12.75">
      <c r="B34" s="89" t="s">
        <v>29</v>
      </c>
      <c r="C34" s="90">
        <v>118015</v>
      </c>
      <c r="D34" s="91">
        <v>12740827706.98</v>
      </c>
      <c r="E34" s="94">
        <v>9619296929.9191</v>
      </c>
      <c r="F34" s="91">
        <v>8687287.373</v>
      </c>
      <c r="G34" s="82">
        <v>8261376</v>
      </c>
      <c r="H34" s="83">
        <f t="shared" si="0"/>
        <v>0.0006818463896376773</v>
      </c>
      <c r="I34" s="97">
        <v>1462</v>
      </c>
      <c r="J34" s="93">
        <v>2555406</v>
      </c>
      <c r="K34" s="86">
        <f t="shared" si="1"/>
        <v>0.30931965812959006</v>
      </c>
      <c r="L34" s="95">
        <f t="shared" si="2"/>
        <v>0.00026565413445673637</v>
      </c>
      <c r="M34" s="26"/>
      <c r="O34" s="1"/>
    </row>
    <row r="35" spans="2:15" ht="12.75" customHeight="1">
      <c r="B35" s="89" t="s">
        <v>30</v>
      </c>
      <c r="C35" s="90">
        <v>16560</v>
      </c>
      <c r="D35" s="91">
        <v>874456571</v>
      </c>
      <c r="E35" s="94">
        <v>669367479.657901</v>
      </c>
      <c r="F35" s="91">
        <v>7645448.86</v>
      </c>
      <c r="G35" s="82">
        <v>7142949</v>
      </c>
      <c r="H35" s="83">
        <f t="shared" si="0"/>
        <v>0.008743085835877377</v>
      </c>
      <c r="I35" s="97">
        <v>1054</v>
      </c>
      <c r="J35" s="93">
        <v>2405262</v>
      </c>
      <c r="K35" s="86">
        <f t="shared" si="1"/>
        <v>0.33673234962198384</v>
      </c>
      <c r="L35" s="95">
        <f t="shared" si="2"/>
        <v>0.003593335608758998</v>
      </c>
      <c r="M35" s="26"/>
      <c r="O35" s="1"/>
    </row>
    <row r="36" spans="2:15" ht="22.5" customHeight="1">
      <c r="B36" s="89" t="s">
        <v>31</v>
      </c>
      <c r="C36" s="90">
        <v>31755</v>
      </c>
      <c r="D36" s="91">
        <v>1723855801</v>
      </c>
      <c r="E36" s="94">
        <v>1081528715.827</v>
      </c>
      <c r="F36" s="91">
        <v>9414914.145</v>
      </c>
      <c r="G36" s="82">
        <v>8059609</v>
      </c>
      <c r="H36" s="83">
        <f t="shared" si="0"/>
        <v>0.005461543906130928</v>
      </c>
      <c r="I36" s="92">
        <v>486</v>
      </c>
      <c r="J36" s="93">
        <v>1802846</v>
      </c>
      <c r="K36" s="86">
        <f t="shared" si="1"/>
        <v>0.22368901518671688</v>
      </c>
      <c r="L36" s="95">
        <f t="shared" si="2"/>
        <v>0.001666942332290677</v>
      </c>
      <c r="M36" s="26"/>
      <c r="O36" s="1"/>
    </row>
    <row r="37" spans="2:15" ht="36" customHeight="1">
      <c r="B37" s="89" t="s">
        <v>32</v>
      </c>
      <c r="C37" s="90">
        <v>48964</v>
      </c>
      <c r="D37" s="91">
        <v>2448994844</v>
      </c>
      <c r="E37" s="94">
        <v>1081702727.7068</v>
      </c>
      <c r="F37" s="91">
        <v>3379708</v>
      </c>
      <c r="G37" s="91">
        <v>2650126</v>
      </c>
      <c r="H37" s="98">
        <f t="shared" si="0"/>
        <v>0.0013800388384974484</v>
      </c>
      <c r="I37" s="92">
        <v>179</v>
      </c>
      <c r="J37" s="93">
        <v>332304</v>
      </c>
      <c r="K37" s="153">
        <f t="shared" si="1"/>
        <v>0.1253917738250936</v>
      </c>
      <c r="L37" s="95">
        <f t="shared" si="2"/>
        <v>0.00030720455027832046</v>
      </c>
      <c r="M37" s="26"/>
      <c r="O37" s="1"/>
    </row>
    <row r="38" spans="2:15" ht="22.5">
      <c r="B38" s="89" t="s">
        <v>33</v>
      </c>
      <c r="C38" s="90">
        <v>105139</v>
      </c>
      <c r="D38" s="91">
        <v>4625356512.01</v>
      </c>
      <c r="E38" s="94">
        <v>3110422972.6262</v>
      </c>
      <c r="F38" s="91">
        <v>10124351.55</v>
      </c>
      <c r="G38" s="82">
        <v>9600017</v>
      </c>
      <c r="H38" s="83">
        <f t="shared" si="0"/>
        <v>0.0021888802568432396</v>
      </c>
      <c r="I38" s="92">
        <v>581</v>
      </c>
      <c r="J38" s="93">
        <v>1401029</v>
      </c>
      <c r="K38" s="86">
        <f t="shared" si="1"/>
        <v>0.145940262397452</v>
      </c>
      <c r="L38" s="95">
        <f t="shared" si="2"/>
        <v>0.0004504303795110797</v>
      </c>
      <c r="M38" s="26"/>
      <c r="O38" s="1"/>
    </row>
    <row r="39" spans="2:15" ht="12.75">
      <c r="B39" s="89" t="s">
        <v>34</v>
      </c>
      <c r="C39" s="90">
        <v>1</v>
      </c>
      <c r="D39" s="91">
        <v>1500</v>
      </c>
      <c r="E39" s="94">
        <v>41.1</v>
      </c>
      <c r="F39" s="91">
        <v>124</v>
      </c>
      <c r="G39" s="82">
        <v>3</v>
      </c>
      <c r="H39" s="83">
        <f t="shared" si="0"/>
        <v>0.08266666666666667</v>
      </c>
      <c r="I39" s="96">
        <v>0</v>
      </c>
      <c r="J39" s="93">
        <v>0</v>
      </c>
      <c r="K39" s="86">
        <f t="shared" si="1"/>
        <v>0</v>
      </c>
      <c r="L39" s="95">
        <f t="shared" si="2"/>
        <v>0</v>
      </c>
      <c r="M39" s="26"/>
      <c r="N39" s="1"/>
      <c r="O39" s="1"/>
    </row>
    <row r="40" spans="2:15" ht="24.75" customHeight="1">
      <c r="B40" s="89" t="s">
        <v>35</v>
      </c>
      <c r="C40" s="90">
        <v>941537</v>
      </c>
      <c r="D40" s="91">
        <v>20959095532.3</v>
      </c>
      <c r="E40" s="94">
        <v>12390037338.6869</v>
      </c>
      <c r="F40" s="91">
        <v>9677434.361</v>
      </c>
      <c r="G40" s="82">
        <v>7677032</v>
      </c>
      <c r="H40" s="83">
        <f t="shared" si="0"/>
        <v>0.0004617295792218769</v>
      </c>
      <c r="I40" s="96">
        <v>406</v>
      </c>
      <c r="J40" s="93">
        <v>416684</v>
      </c>
      <c r="K40" s="86">
        <f t="shared" si="1"/>
        <v>0.05427670485156243</v>
      </c>
      <c r="L40" s="95">
        <f t="shared" si="2"/>
        <v>3.3630568545498856E-05</v>
      </c>
      <c r="M40" s="26"/>
      <c r="O40" s="1"/>
    </row>
    <row r="41" spans="2:15" ht="12.75">
      <c r="B41" s="89" t="s">
        <v>49</v>
      </c>
      <c r="C41" s="90">
        <v>32</v>
      </c>
      <c r="D41" s="91">
        <v>3040000</v>
      </c>
      <c r="E41" s="94">
        <v>5449809.8886</v>
      </c>
      <c r="F41" s="91">
        <v>23404</v>
      </c>
      <c r="G41" s="82">
        <v>51304</v>
      </c>
      <c r="H41" s="83">
        <f t="shared" si="0"/>
        <v>0.007698684210526316</v>
      </c>
      <c r="I41" s="92">
        <v>2</v>
      </c>
      <c r="J41" s="93">
        <v>6659</v>
      </c>
      <c r="K41" s="86">
        <f t="shared" si="1"/>
        <v>0.1297949477623577</v>
      </c>
      <c r="L41" s="95">
        <f t="shared" si="2"/>
        <v>0.0012218774849246398</v>
      </c>
      <c r="M41" s="26"/>
      <c r="O41" s="1"/>
    </row>
    <row r="42" spans="2:15" ht="12.75">
      <c r="B42" s="89" t="s">
        <v>36</v>
      </c>
      <c r="C42" s="90">
        <v>2038592</v>
      </c>
      <c r="D42" s="91">
        <v>18811511435.48</v>
      </c>
      <c r="E42" s="94">
        <v>14295611632.4294</v>
      </c>
      <c r="F42" s="91">
        <v>260148250.809</v>
      </c>
      <c r="G42" s="82">
        <v>232116713</v>
      </c>
      <c r="H42" s="83">
        <f t="shared" si="0"/>
        <v>0.013829205149265136</v>
      </c>
      <c r="I42" s="97">
        <v>37193</v>
      </c>
      <c r="J42" s="93">
        <v>106306262</v>
      </c>
      <c r="K42" s="86">
        <f t="shared" si="1"/>
        <v>0.4579862459106941</v>
      </c>
      <c r="L42" s="95">
        <f t="shared" si="2"/>
        <v>0.007436286374683382</v>
      </c>
      <c r="M42" s="26"/>
      <c r="N42" s="1"/>
      <c r="O42" s="1"/>
    </row>
    <row r="43" spans="2:15" ht="24" customHeight="1">
      <c r="B43" s="89" t="s">
        <v>37</v>
      </c>
      <c r="C43" s="90">
        <v>124</v>
      </c>
      <c r="D43" s="91">
        <v>22563796</v>
      </c>
      <c r="E43" s="94">
        <v>23489412.2724</v>
      </c>
      <c r="F43" s="91">
        <v>120724</v>
      </c>
      <c r="G43" s="82">
        <v>149021</v>
      </c>
      <c r="H43" s="83">
        <f t="shared" si="0"/>
        <v>0.005350340873494868</v>
      </c>
      <c r="I43" s="92">
        <v>3</v>
      </c>
      <c r="J43" s="93">
        <v>37304</v>
      </c>
      <c r="K43" s="86">
        <f t="shared" si="1"/>
        <v>0.2503271351017642</v>
      </c>
      <c r="L43" s="95">
        <f t="shared" si="2"/>
        <v>0.0015881197693410195</v>
      </c>
      <c r="M43" s="26"/>
      <c r="N43" s="1"/>
      <c r="O43" s="1"/>
    </row>
    <row r="44" spans="2:15" ht="12.75">
      <c r="B44" s="89" t="s">
        <v>38</v>
      </c>
      <c r="C44" s="90">
        <v>69988</v>
      </c>
      <c r="D44" s="91">
        <v>2926254942.21</v>
      </c>
      <c r="E44" s="94">
        <v>1772803199.3788</v>
      </c>
      <c r="F44" s="91">
        <v>1100996.478</v>
      </c>
      <c r="G44" s="82">
        <v>981741</v>
      </c>
      <c r="H44" s="83">
        <f t="shared" si="0"/>
        <v>0.00037624762699879204</v>
      </c>
      <c r="I44" s="92">
        <v>29</v>
      </c>
      <c r="J44" s="93">
        <v>81800</v>
      </c>
      <c r="K44" s="86">
        <f t="shared" si="1"/>
        <v>0.08332136479988103</v>
      </c>
      <c r="L44" s="95">
        <f t="shared" si="2"/>
        <v>4.614161347895986E-05</v>
      </c>
      <c r="M44" s="26"/>
      <c r="O44" s="1"/>
    </row>
    <row r="45" spans="2:13" ht="12.75" customHeight="1">
      <c r="B45" s="89" t="s">
        <v>39</v>
      </c>
      <c r="C45" s="90">
        <v>22151</v>
      </c>
      <c r="D45" s="91">
        <v>503024279.93</v>
      </c>
      <c r="E45" s="94">
        <v>315147102.2147</v>
      </c>
      <c r="F45" s="91">
        <v>11014060.216</v>
      </c>
      <c r="G45" s="82">
        <v>11104518</v>
      </c>
      <c r="H45" s="83">
        <f t="shared" si="0"/>
        <v>0.021895683082201713</v>
      </c>
      <c r="I45" s="97">
        <v>2480</v>
      </c>
      <c r="J45" s="93">
        <v>11457446</v>
      </c>
      <c r="K45" s="86">
        <f t="shared" si="1"/>
        <v>1.0317823790280676</v>
      </c>
      <c r="L45" s="95">
        <f t="shared" si="2"/>
        <v>0.03635586657622</v>
      </c>
      <c r="M45" s="26"/>
    </row>
    <row r="46" spans="2:13" ht="34.5" customHeight="1">
      <c r="B46" s="89" t="s">
        <v>40</v>
      </c>
      <c r="C46" s="90">
        <v>1642359</v>
      </c>
      <c r="D46" s="91">
        <v>71303192036.85</v>
      </c>
      <c r="E46" s="94">
        <v>31168767144.7211</v>
      </c>
      <c r="F46" s="91">
        <v>79494143.334</v>
      </c>
      <c r="G46" s="82">
        <v>48208456</v>
      </c>
      <c r="H46" s="83">
        <f t="shared" si="0"/>
        <v>0.0011148749594957384</v>
      </c>
      <c r="I46" s="97">
        <v>20690</v>
      </c>
      <c r="J46" s="93">
        <v>55813233</v>
      </c>
      <c r="K46" s="86">
        <f t="shared" si="1"/>
        <v>1.1577477818414263</v>
      </c>
      <c r="L46" s="95">
        <f t="shared" si="2"/>
        <v>0.0017906782369944592</v>
      </c>
      <c r="M46" s="26"/>
    </row>
    <row r="47" spans="2:13" ht="13.5" thickBot="1">
      <c r="B47" s="99" t="s">
        <v>41</v>
      </c>
      <c r="C47" s="100">
        <v>48441</v>
      </c>
      <c r="D47" s="101">
        <v>1458919585.6</v>
      </c>
      <c r="E47" s="106">
        <v>1098007983.6284</v>
      </c>
      <c r="F47" s="101">
        <v>5239697.623</v>
      </c>
      <c r="G47" s="102">
        <v>4750105</v>
      </c>
      <c r="H47" s="103">
        <f t="shared" si="0"/>
        <v>0.003591491727657563</v>
      </c>
      <c r="I47" s="104">
        <v>240</v>
      </c>
      <c r="J47" s="105">
        <v>1206833</v>
      </c>
      <c r="K47" s="86">
        <f t="shared" si="1"/>
        <v>0.25406448910076723</v>
      </c>
      <c r="L47" s="95">
        <f t="shared" si="2"/>
        <v>0.0010991113161235718</v>
      </c>
      <c r="M47" s="28"/>
    </row>
    <row r="48" spans="2:12" s="3" customFormat="1" ht="13.5" thickBot="1">
      <c r="B48" s="107" t="s">
        <v>43</v>
      </c>
      <c r="C48" s="108">
        <v>2902444</v>
      </c>
      <c r="D48" s="108">
        <f>SUM(D5:D47)</f>
        <v>1145974829691.36</v>
      </c>
      <c r="E48" s="146">
        <f>SUM(E5:E47)</f>
        <v>792401948359.0535</v>
      </c>
      <c r="F48" s="108">
        <f>SUM(F5:F47)</f>
        <v>893809425.372</v>
      </c>
      <c r="G48" s="108">
        <f>SUM(G5:G47)</f>
        <v>772598721</v>
      </c>
      <c r="H48" s="109">
        <f t="shared" si="0"/>
        <v>0.0007799555472023111</v>
      </c>
      <c r="I48" s="108">
        <f>SUM(I5:I47)</f>
        <v>158366</v>
      </c>
      <c r="J48" s="110">
        <f>SUM(J5:J47)</f>
        <v>444257762</v>
      </c>
      <c r="K48" s="111">
        <f>J48/G48</f>
        <v>0.575017470162237</v>
      </c>
      <c r="L48" s="112">
        <f t="shared" si="2"/>
        <v>0.000560646983415414</v>
      </c>
    </row>
    <row r="49" spans="2:11" s="3" customFormat="1" ht="6.75" customHeight="1">
      <c r="B49" s="23"/>
      <c r="C49" s="24"/>
      <c r="D49" s="24"/>
      <c r="E49" s="24"/>
      <c r="F49" s="25"/>
      <c r="G49" s="25"/>
      <c r="H49" s="25"/>
      <c r="I49" s="24"/>
      <c r="J49" s="24"/>
      <c r="K49" s="24"/>
    </row>
    <row r="50" spans="2:12" ht="10.5" customHeight="1">
      <c r="B50" s="165" t="s">
        <v>55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2:12" s="2" customFormat="1" ht="10.5" customHeight="1">
      <c r="B51" s="165" t="s">
        <v>56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2:12" ht="10.5" customHeight="1">
      <c r="B52" s="165" t="s">
        <v>54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2:12" ht="10.5" customHeight="1">
      <c r="B53" s="167" t="s">
        <v>67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13"/>
    </row>
    <row r="54" spans="2:12" ht="10.5" customHeight="1">
      <c r="B54" s="165" t="s">
        <v>65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t="10.5" customHeight="1">
      <c r="B55" s="165" t="s">
        <v>57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t="10.5" customHeight="1">
      <c r="B56" s="165" t="s">
        <v>58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ht="10.5" customHeight="1">
      <c r="B57" s="165" t="s">
        <v>68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10.5" customHeight="1">
      <c r="B58" s="165" t="s">
        <v>74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0.5" customHeight="1">
      <c r="B59" s="165" t="s">
        <v>66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ht="12.75">
      <c r="C60" s="20"/>
    </row>
    <row r="61" ht="12.75">
      <c r="C61" s="21"/>
    </row>
    <row r="62" ht="12.75">
      <c r="C62" s="21"/>
    </row>
  </sheetData>
  <mergeCells count="10">
    <mergeCell ref="B59:L59"/>
    <mergeCell ref="B58:L58"/>
    <mergeCell ref="B57:L57"/>
    <mergeCell ref="B53:K53"/>
    <mergeCell ref="B50:L50"/>
    <mergeCell ref="B51:L51"/>
    <mergeCell ref="B52:L52"/>
    <mergeCell ref="B56:L56"/>
    <mergeCell ref="B54:L54"/>
    <mergeCell ref="B55:L5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showGridLines="0" tabSelected="1" workbookViewId="0" topLeftCell="A1">
      <selection activeCell="L9" sqref="L9"/>
    </sheetView>
  </sheetViews>
  <sheetFormatPr defaultColWidth="9.140625" defaultRowHeight="12.75"/>
  <cols>
    <col min="1" max="1" width="2.7109375" style="0" customWidth="1"/>
    <col min="2" max="2" width="50.57421875" style="3" customWidth="1"/>
    <col min="3" max="3" width="10.7109375" style="4" customWidth="1"/>
    <col min="4" max="5" width="16.7109375" style="4" customWidth="1"/>
    <col min="6" max="6" width="11.7109375" style="0" customWidth="1"/>
    <col min="7" max="7" width="12.7109375" style="0" customWidth="1"/>
    <col min="8" max="8" width="11.28125" style="0" customWidth="1"/>
    <col min="9" max="9" width="9.7109375" style="4" customWidth="1"/>
    <col min="10" max="10" width="12.7109375" style="4" customWidth="1"/>
    <col min="11" max="11" width="10.140625" style="4" customWidth="1"/>
    <col min="12" max="12" width="10.28125" style="0" customWidth="1"/>
    <col min="13" max="13" width="11.140625" style="0" customWidth="1"/>
    <col min="14" max="14" width="8.421875" style="0" customWidth="1"/>
  </cols>
  <sheetData>
    <row r="1" spans="2:12" ht="18">
      <c r="B1" s="34" t="s">
        <v>47</v>
      </c>
      <c r="C1" s="35"/>
      <c r="D1" s="35"/>
      <c r="E1" s="35"/>
      <c r="F1" s="36"/>
      <c r="G1" s="36"/>
      <c r="H1" s="36"/>
      <c r="I1" s="35"/>
      <c r="J1" s="35"/>
      <c r="K1" s="35"/>
      <c r="L1" s="52"/>
    </row>
    <row r="2" spans="2:12" ht="16.5" thickBot="1">
      <c r="B2" s="37" t="s">
        <v>45</v>
      </c>
      <c r="C2" s="38"/>
      <c r="D2" s="38"/>
      <c r="E2" s="38"/>
      <c r="F2" s="39"/>
      <c r="G2" s="39"/>
      <c r="H2" s="39"/>
      <c r="I2" s="38"/>
      <c r="J2" s="38"/>
      <c r="K2" s="38"/>
      <c r="L2" s="53"/>
    </row>
    <row r="3" ht="13.5" thickBot="1"/>
    <row r="4" spans="2:13" ht="17.25" thickBot="1">
      <c r="B4" s="31" t="s">
        <v>42</v>
      </c>
      <c r="C4" s="32" t="s">
        <v>63</v>
      </c>
      <c r="D4" s="32" t="s">
        <v>62</v>
      </c>
      <c r="E4" s="75" t="s">
        <v>51</v>
      </c>
      <c r="F4" s="33" t="s">
        <v>52</v>
      </c>
      <c r="G4" s="33" t="s">
        <v>53</v>
      </c>
      <c r="H4" s="33" t="s">
        <v>64</v>
      </c>
      <c r="I4" s="32" t="s">
        <v>61</v>
      </c>
      <c r="J4" s="45" t="s">
        <v>60</v>
      </c>
      <c r="K4" s="45" t="s">
        <v>69</v>
      </c>
      <c r="L4" s="76" t="s">
        <v>70</v>
      </c>
      <c r="M4" s="2"/>
    </row>
    <row r="5" spans="2:15" ht="12" customHeight="1">
      <c r="B5" s="8" t="s">
        <v>0</v>
      </c>
      <c r="C5" s="16">
        <v>539</v>
      </c>
      <c r="D5" s="16">
        <v>2437086</v>
      </c>
      <c r="E5" s="73">
        <v>732150.6151</v>
      </c>
      <c r="F5" s="18">
        <v>31654</v>
      </c>
      <c r="G5" s="18">
        <v>15663</v>
      </c>
      <c r="H5" s="56">
        <f>F5/D5</f>
        <v>0.012988462450648029</v>
      </c>
      <c r="I5" s="13">
        <v>68</v>
      </c>
      <c r="J5" s="42">
        <v>51141</v>
      </c>
      <c r="K5" s="59">
        <f>J5/G5</f>
        <v>3.265083317372151</v>
      </c>
      <c r="L5" s="78">
        <f aca="true" t="shared" si="0" ref="L5:L30">J5/E5</f>
        <v>0.06985038180021874</v>
      </c>
      <c r="O5" s="1"/>
    </row>
    <row r="6" spans="2:15" ht="12" customHeight="1">
      <c r="B6" s="7" t="s">
        <v>1</v>
      </c>
      <c r="C6" s="12">
        <v>325514</v>
      </c>
      <c r="D6" s="12">
        <v>1247323058</v>
      </c>
      <c r="E6" s="69">
        <v>931753959.253</v>
      </c>
      <c r="F6" s="12">
        <v>2097713</v>
      </c>
      <c r="G6" s="12">
        <v>1833582</v>
      </c>
      <c r="H6" s="57">
        <f aca="true" t="shared" si="1" ref="H6:H30">F6/D6</f>
        <v>0.0016817720048914544</v>
      </c>
      <c r="I6" s="11">
        <v>2</v>
      </c>
      <c r="J6" s="43">
        <v>1000</v>
      </c>
      <c r="K6" s="60">
        <f>J6/G6</f>
        <v>0.0005453805720169591</v>
      </c>
      <c r="L6" s="79">
        <f t="shared" si="0"/>
        <v>1.0732447016395978E-06</v>
      </c>
      <c r="M6" s="26"/>
      <c r="O6" s="1"/>
    </row>
    <row r="7" spans="2:15" ht="12" customHeight="1">
      <c r="B7" s="7" t="s">
        <v>2</v>
      </c>
      <c r="C7" s="16">
        <v>813</v>
      </c>
      <c r="D7" s="12">
        <v>48582596</v>
      </c>
      <c r="E7" s="69">
        <v>23074751.9291</v>
      </c>
      <c r="F7" s="12">
        <v>90868</v>
      </c>
      <c r="G7" s="12">
        <v>83761</v>
      </c>
      <c r="H7" s="57">
        <f t="shared" si="1"/>
        <v>0.001870381730939203</v>
      </c>
      <c r="I7" s="11">
        <v>27</v>
      </c>
      <c r="J7" s="43">
        <v>67410</v>
      </c>
      <c r="K7" s="60">
        <f aca="true" t="shared" si="2" ref="K7:K30">J7/G7</f>
        <v>0.8047898186506847</v>
      </c>
      <c r="L7" s="79">
        <f t="shared" si="0"/>
        <v>0.002921374851921506</v>
      </c>
      <c r="M7" s="26"/>
      <c r="O7" s="1"/>
    </row>
    <row r="8" spans="2:15" ht="12" customHeight="1">
      <c r="B8" s="7" t="s">
        <v>3</v>
      </c>
      <c r="C8" s="12">
        <v>425</v>
      </c>
      <c r="D8" s="12">
        <v>16384432</v>
      </c>
      <c r="E8" s="69">
        <v>8564271.4971</v>
      </c>
      <c r="F8" s="12">
        <v>286978</v>
      </c>
      <c r="G8" s="12">
        <v>232713</v>
      </c>
      <c r="H8" s="57">
        <f t="shared" si="1"/>
        <v>0.01751528524150242</v>
      </c>
      <c r="I8" s="11">
        <v>28</v>
      </c>
      <c r="J8" s="43">
        <v>133823</v>
      </c>
      <c r="K8" s="60">
        <f t="shared" si="2"/>
        <v>0.5750559702294242</v>
      </c>
      <c r="L8" s="79">
        <f t="shared" si="0"/>
        <v>0.01562573069353472</v>
      </c>
      <c r="M8" s="26"/>
      <c r="O8" s="1"/>
    </row>
    <row r="9" spans="2:15" ht="12" customHeight="1">
      <c r="B9" s="7" t="s">
        <v>4</v>
      </c>
      <c r="C9" s="12">
        <v>171999</v>
      </c>
      <c r="D9" s="14">
        <v>0</v>
      </c>
      <c r="E9" s="159">
        <v>0</v>
      </c>
      <c r="F9" s="12">
        <v>992032</v>
      </c>
      <c r="G9" s="12">
        <v>975529</v>
      </c>
      <c r="H9" s="160" t="s">
        <v>48</v>
      </c>
      <c r="I9" s="11">
        <v>0</v>
      </c>
      <c r="J9" s="43">
        <v>0</v>
      </c>
      <c r="K9" s="60">
        <f t="shared" si="2"/>
        <v>0</v>
      </c>
      <c r="L9" s="164" t="s">
        <v>48</v>
      </c>
      <c r="M9" s="26"/>
      <c r="O9" s="1"/>
    </row>
    <row r="10" spans="2:15" ht="12" customHeight="1">
      <c r="B10" s="7" t="s">
        <v>5</v>
      </c>
      <c r="C10" s="12">
        <v>43949</v>
      </c>
      <c r="D10" s="12">
        <v>515578729</v>
      </c>
      <c r="E10" s="69">
        <v>460109352.1319</v>
      </c>
      <c r="F10" s="12">
        <v>363189</v>
      </c>
      <c r="G10" s="12">
        <v>302101</v>
      </c>
      <c r="H10" s="57">
        <f t="shared" si="1"/>
        <v>0.0007044297593588272</v>
      </c>
      <c r="I10" s="11">
        <v>45</v>
      </c>
      <c r="J10" s="43">
        <v>33483</v>
      </c>
      <c r="K10" s="60">
        <f t="shared" si="2"/>
        <v>0.11083379399604767</v>
      </c>
      <c r="L10" s="79">
        <f t="shared" si="0"/>
        <v>7.277183096769873E-05</v>
      </c>
      <c r="M10" s="26"/>
      <c r="N10" s="1"/>
      <c r="O10" s="1"/>
    </row>
    <row r="11" spans="2:15" ht="12" customHeight="1">
      <c r="B11" s="7" t="s">
        <v>9</v>
      </c>
      <c r="C11" s="12">
        <v>1623986</v>
      </c>
      <c r="D11" s="12">
        <v>9239885042</v>
      </c>
      <c r="E11" s="69">
        <v>7140110952.3945</v>
      </c>
      <c r="F11" s="12">
        <v>35930992</v>
      </c>
      <c r="G11" s="12">
        <v>29154682</v>
      </c>
      <c r="H11" s="57">
        <f t="shared" si="1"/>
        <v>0.003888683878281524</v>
      </c>
      <c r="I11" s="12">
        <v>45479</v>
      </c>
      <c r="J11" s="43">
        <v>28253801</v>
      </c>
      <c r="K11" s="60">
        <f t="shared" si="2"/>
        <v>0.9690999545115944</v>
      </c>
      <c r="L11" s="79">
        <f t="shared" si="0"/>
        <v>0.0039570534951596</v>
      </c>
      <c r="M11" s="26"/>
      <c r="O11" s="1"/>
    </row>
    <row r="12" spans="2:15" ht="12" customHeight="1">
      <c r="B12" s="7" t="s">
        <v>11</v>
      </c>
      <c r="C12" s="12">
        <v>100484</v>
      </c>
      <c r="D12" s="12">
        <v>483733613</v>
      </c>
      <c r="E12" s="69">
        <v>4517351.3217</v>
      </c>
      <c r="F12" s="12">
        <v>15546</v>
      </c>
      <c r="G12" s="12">
        <v>34115</v>
      </c>
      <c r="H12" s="57">
        <f t="shared" si="1"/>
        <v>3.213752276503473E-05</v>
      </c>
      <c r="I12" s="11">
        <v>19</v>
      </c>
      <c r="J12" s="43">
        <v>12393</v>
      </c>
      <c r="K12" s="60">
        <f t="shared" si="2"/>
        <v>0.3632712882896087</v>
      </c>
      <c r="L12" s="79">
        <f t="shared" si="0"/>
        <v>0.0027434217791447273</v>
      </c>
      <c r="M12" s="26"/>
      <c r="O12" s="1"/>
    </row>
    <row r="13" spans="2:15" ht="12" customHeight="1">
      <c r="B13" s="7" t="s">
        <v>13</v>
      </c>
      <c r="C13" s="12">
        <v>535781</v>
      </c>
      <c r="D13" s="12">
        <v>4249516966</v>
      </c>
      <c r="E13" s="69">
        <v>2745490243.3745</v>
      </c>
      <c r="F13" s="12">
        <v>3595909</v>
      </c>
      <c r="G13" s="12">
        <v>2960852</v>
      </c>
      <c r="H13" s="57">
        <f t="shared" si="1"/>
        <v>0.0008461924093421775</v>
      </c>
      <c r="I13" s="11">
        <v>574</v>
      </c>
      <c r="J13" s="43">
        <v>1159957</v>
      </c>
      <c r="K13" s="60">
        <f t="shared" si="2"/>
        <v>0.39176460018940495</v>
      </c>
      <c r="L13" s="79">
        <f t="shared" si="0"/>
        <v>0.0004224954005206332</v>
      </c>
      <c r="M13" s="26"/>
      <c r="O13" s="1"/>
    </row>
    <row r="14" spans="2:15" ht="12" customHeight="1">
      <c r="B14" s="7" t="s">
        <v>15</v>
      </c>
      <c r="C14" s="12">
        <v>17455</v>
      </c>
      <c r="D14" s="12">
        <v>93013383</v>
      </c>
      <c r="E14" s="74">
        <v>75146050.3696</v>
      </c>
      <c r="F14" s="12">
        <v>578932</v>
      </c>
      <c r="G14" s="12">
        <v>536046</v>
      </c>
      <c r="H14" s="57">
        <f t="shared" si="1"/>
        <v>0.006224179589296306</v>
      </c>
      <c r="I14" s="11">
        <v>131</v>
      </c>
      <c r="J14" s="43">
        <v>107886</v>
      </c>
      <c r="K14" s="60">
        <f t="shared" si="2"/>
        <v>0.2012625782115714</v>
      </c>
      <c r="L14" s="79">
        <f t="shared" si="0"/>
        <v>0.0014356842371537973</v>
      </c>
      <c r="M14" s="26"/>
      <c r="N14" s="1"/>
      <c r="O14" s="1"/>
    </row>
    <row r="15" spans="2:15" ht="12" customHeight="1">
      <c r="B15" s="7" t="s">
        <v>16</v>
      </c>
      <c r="C15" s="12">
        <v>9</v>
      </c>
      <c r="D15" s="12">
        <v>146500</v>
      </c>
      <c r="E15" s="74">
        <v>116885.2477</v>
      </c>
      <c r="F15" s="12">
        <v>123</v>
      </c>
      <c r="G15" s="12">
        <v>239</v>
      </c>
      <c r="H15" s="57">
        <f t="shared" si="1"/>
        <v>0.0008395904436860069</v>
      </c>
      <c r="I15" s="11">
        <v>9</v>
      </c>
      <c r="J15" s="43">
        <v>6268</v>
      </c>
      <c r="K15" s="60">
        <f t="shared" si="2"/>
        <v>26.225941422594143</v>
      </c>
      <c r="L15" s="79">
        <f t="shared" si="0"/>
        <v>0.05362524461673361</v>
      </c>
      <c r="M15" s="26"/>
      <c r="N15" s="1"/>
      <c r="O15" s="1"/>
    </row>
    <row r="16" spans="2:15" ht="12" customHeight="1">
      <c r="B16" s="7" t="s">
        <v>17</v>
      </c>
      <c r="C16" s="12">
        <v>136997</v>
      </c>
      <c r="D16" s="12">
        <v>938974069</v>
      </c>
      <c r="E16" s="69">
        <v>392162183.2041</v>
      </c>
      <c r="F16" s="12">
        <v>404368</v>
      </c>
      <c r="G16" s="12">
        <v>235969</v>
      </c>
      <c r="H16" s="57">
        <f t="shared" si="1"/>
        <v>0.0004306487403114856</v>
      </c>
      <c r="I16" s="11">
        <v>19</v>
      </c>
      <c r="J16" s="43">
        <v>40052</v>
      </c>
      <c r="K16" s="60">
        <f t="shared" si="2"/>
        <v>0.16973415999559263</v>
      </c>
      <c r="L16" s="79">
        <f t="shared" si="0"/>
        <v>0.00010213121436840588</v>
      </c>
      <c r="M16" s="26"/>
      <c r="O16" s="1"/>
    </row>
    <row r="17" spans="2:15" ht="12" customHeight="1">
      <c r="B17" s="7" t="s">
        <v>18</v>
      </c>
      <c r="C17" s="14">
        <v>26</v>
      </c>
      <c r="D17" s="12">
        <v>807750</v>
      </c>
      <c r="E17" s="69">
        <v>277687.4742</v>
      </c>
      <c r="F17" s="12">
        <v>6554</v>
      </c>
      <c r="G17" s="12">
        <v>4017</v>
      </c>
      <c r="H17" s="57">
        <f t="shared" si="1"/>
        <v>0.008113896626431446</v>
      </c>
      <c r="I17" s="11">
        <v>0</v>
      </c>
      <c r="J17" s="43">
        <v>0</v>
      </c>
      <c r="K17" s="60">
        <f t="shared" si="2"/>
        <v>0</v>
      </c>
      <c r="L17" s="79">
        <f t="shared" si="0"/>
        <v>0</v>
      </c>
      <c r="M17" s="26"/>
      <c r="N17" s="1"/>
      <c r="O17" s="1"/>
    </row>
    <row r="18" spans="2:15" ht="12" customHeight="1">
      <c r="B18" s="7" t="s">
        <v>19</v>
      </c>
      <c r="C18" s="12">
        <v>1167</v>
      </c>
      <c r="D18" s="12">
        <v>130840074</v>
      </c>
      <c r="E18" s="69">
        <v>72090630.0494</v>
      </c>
      <c r="F18" s="12">
        <v>131425</v>
      </c>
      <c r="G18" s="12">
        <v>85001</v>
      </c>
      <c r="H18" s="57">
        <f t="shared" si="1"/>
        <v>0.0010044705416476607</v>
      </c>
      <c r="I18" s="11">
        <v>14</v>
      </c>
      <c r="J18" s="43">
        <v>24329</v>
      </c>
      <c r="K18" s="60">
        <f t="shared" si="2"/>
        <v>0.2862201621157398</v>
      </c>
      <c r="L18" s="79">
        <f t="shared" si="0"/>
        <v>0.00033747797714250226</v>
      </c>
      <c r="M18" s="26"/>
      <c r="N18" s="1"/>
      <c r="O18" s="1"/>
    </row>
    <row r="19" spans="2:15" ht="24">
      <c r="B19" s="7" t="s">
        <v>20</v>
      </c>
      <c r="C19" s="12">
        <v>2255905</v>
      </c>
      <c r="D19" s="12">
        <v>218363515620</v>
      </c>
      <c r="E19" s="69">
        <v>165661144644.6</v>
      </c>
      <c r="F19" s="12">
        <v>71880191</v>
      </c>
      <c r="G19" s="12">
        <v>64107527</v>
      </c>
      <c r="H19" s="57">
        <f t="shared" si="1"/>
        <v>0.0003291767436327924</v>
      </c>
      <c r="I19" s="12">
        <v>7683</v>
      </c>
      <c r="J19" s="43">
        <v>24838891</v>
      </c>
      <c r="K19" s="60">
        <f t="shared" si="2"/>
        <v>0.3874567022371648</v>
      </c>
      <c r="L19" s="79">
        <f t="shared" si="0"/>
        <v>0.00014993794141219985</v>
      </c>
      <c r="M19" s="26"/>
      <c r="O19" s="1"/>
    </row>
    <row r="20" spans="2:15" ht="26.25" customHeight="1">
      <c r="B20" s="7" t="s">
        <v>22</v>
      </c>
      <c r="C20" s="12">
        <v>43754</v>
      </c>
      <c r="D20" s="12">
        <v>46120234</v>
      </c>
      <c r="E20" s="69">
        <v>19405946.8206</v>
      </c>
      <c r="F20" s="12">
        <v>15285</v>
      </c>
      <c r="G20" s="12">
        <v>11326</v>
      </c>
      <c r="H20" s="57">
        <f t="shared" si="1"/>
        <v>0.0003314163583818764</v>
      </c>
      <c r="I20" s="11">
        <v>1</v>
      </c>
      <c r="J20" s="43">
        <v>94</v>
      </c>
      <c r="K20" s="60">
        <f t="shared" si="2"/>
        <v>0.008299487903937842</v>
      </c>
      <c r="L20" s="79">
        <f t="shared" si="0"/>
        <v>4.843875996826713E-06</v>
      </c>
      <c r="M20" s="26"/>
      <c r="O20" s="1"/>
    </row>
    <row r="21" spans="2:15" ht="26.25" customHeight="1">
      <c r="B21" s="7" t="s">
        <v>23</v>
      </c>
      <c r="C21" s="12">
        <v>1112270</v>
      </c>
      <c r="D21" s="12">
        <v>6358017338</v>
      </c>
      <c r="E21" s="69">
        <v>3355190576.9406</v>
      </c>
      <c r="F21" s="12">
        <v>2442840</v>
      </c>
      <c r="G21" s="12">
        <v>2055570</v>
      </c>
      <c r="H21" s="57">
        <f t="shared" si="1"/>
        <v>0.00038421411426481394</v>
      </c>
      <c r="I21" s="11">
        <v>179</v>
      </c>
      <c r="J21" s="43">
        <v>384363</v>
      </c>
      <c r="K21" s="60">
        <f t="shared" si="2"/>
        <v>0.18698609144908712</v>
      </c>
      <c r="L21" s="79">
        <f t="shared" si="0"/>
        <v>0.00011455772516817149</v>
      </c>
      <c r="M21" s="27"/>
      <c r="N21" s="1"/>
      <c r="O21" s="1"/>
    </row>
    <row r="22" spans="2:15" ht="12" customHeight="1">
      <c r="B22" s="7" t="s">
        <v>25</v>
      </c>
      <c r="C22" s="12">
        <v>131411</v>
      </c>
      <c r="D22" s="12">
        <v>3229534340</v>
      </c>
      <c r="E22" s="69">
        <v>3461768400.2179</v>
      </c>
      <c r="F22" s="12">
        <v>1744973</v>
      </c>
      <c r="G22" s="12">
        <v>2876227</v>
      </c>
      <c r="H22" s="57">
        <f t="shared" si="1"/>
        <v>0.0005403172148960646</v>
      </c>
      <c r="I22" s="12">
        <v>2118</v>
      </c>
      <c r="J22" s="43">
        <v>1089568</v>
      </c>
      <c r="K22" s="60">
        <f t="shared" si="2"/>
        <v>0.3788185007650648</v>
      </c>
      <c r="L22" s="79">
        <f t="shared" si="0"/>
        <v>0.00031474318152867114</v>
      </c>
      <c r="N22" s="1"/>
      <c r="O22" s="1"/>
    </row>
    <row r="23" spans="2:15" ht="24">
      <c r="B23" s="7" t="s">
        <v>27</v>
      </c>
      <c r="C23" s="12">
        <v>560081</v>
      </c>
      <c r="D23" s="12">
        <v>420489887</v>
      </c>
      <c r="E23" s="69">
        <v>282731029.0868</v>
      </c>
      <c r="F23" s="12">
        <v>5980273</v>
      </c>
      <c r="G23" s="12">
        <v>5146453</v>
      </c>
      <c r="H23" s="57">
        <f t="shared" si="1"/>
        <v>0.014222156548559276</v>
      </c>
      <c r="I23" s="12">
        <v>1631</v>
      </c>
      <c r="J23" s="43">
        <v>340060</v>
      </c>
      <c r="K23" s="60">
        <f t="shared" si="2"/>
        <v>0.06607657740195043</v>
      </c>
      <c r="L23" s="79">
        <f t="shared" si="0"/>
        <v>0.0012027685857416085</v>
      </c>
      <c r="N23" s="1"/>
      <c r="O23" s="1"/>
    </row>
    <row r="24" spans="2:15" ht="24">
      <c r="B24" s="7" t="s">
        <v>50</v>
      </c>
      <c r="C24" s="14">
        <v>0</v>
      </c>
      <c r="D24" s="14">
        <v>0</v>
      </c>
      <c r="E24" s="77">
        <v>11508</v>
      </c>
      <c r="F24" s="14">
        <v>0</v>
      </c>
      <c r="G24" s="12">
        <v>13</v>
      </c>
      <c r="H24" s="57">
        <v>0</v>
      </c>
      <c r="I24" s="14">
        <v>0</v>
      </c>
      <c r="J24" s="54">
        <v>0</v>
      </c>
      <c r="K24" s="61">
        <f t="shared" si="2"/>
        <v>0</v>
      </c>
      <c r="L24" s="79">
        <f t="shared" si="0"/>
        <v>0</v>
      </c>
      <c r="N24" s="1"/>
      <c r="O24" s="1"/>
    </row>
    <row r="25" spans="2:16" ht="27" customHeight="1">
      <c r="B25" s="7" t="s">
        <v>35</v>
      </c>
      <c r="C25" s="12">
        <v>939046</v>
      </c>
      <c r="D25" s="12">
        <v>19676547474</v>
      </c>
      <c r="E25" s="69">
        <v>12252431600.1506</v>
      </c>
      <c r="F25" s="12">
        <v>8674435</v>
      </c>
      <c r="G25" s="12">
        <v>7248106</v>
      </c>
      <c r="H25" s="57">
        <f t="shared" si="1"/>
        <v>0.0004408514761780306</v>
      </c>
      <c r="I25" s="11">
        <v>334</v>
      </c>
      <c r="J25" s="43">
        <v>328819</v>
      </c>
      <c r="K25" s="60">
        <f t="shared" si="2"/>
        <v>0.04536619635529613</v>
      </c>
      <c r="L25" s="79">
        <f t="shared" si="0"/>
        <v>2.683704024888891E-05</v>
      </c>
      <c r="O25" s="19"/>
      <c r="P25" s="19"/>
    </row>
    <row r="26" spans="2:15" ht="12" customHeight="1">
      <c r="B26" s="7" t="s">
        <v>36</v>
      </c>
      <c r="C26" s="12">
        <v>1770112</v>
      </c>
      <c r="D26" s="12">
        <v>12915403712</v>
      </c>
      <c r="E26" s="69">
        <v>10629969469.2731</v>
      </c>
      <c r="F26" s="12">
        <v>152346077</v>
      </c>
      <c r="G26" s="12">
        <v>139624953</v>
      </c>
      <c r="H26" s="57">
        <f t="shared" si="1"/>
        <v>0.011795688342165545</v>
      </c>
      <c r="I26" s="12">
        <v>23769</v>
      </c>
      <c r="J26" s="43">
        <v>51965964</v>
      </c>
      <c r="K26" s="60">
        <f t="shared" si="2"/>
        <v>0.372182499499212</v>
      </c>
      <c r="L26" s="79">
        <f t="shared" si="0"/>
        <v>0.0048886277754806706</v>
      </c>
      <c r="N26" s="1"/>
      <c r="O26" s="1"/>
    </row>
    <row r="27" spans="2:15" ht="12" customHeight="1">
      <c r="B27" s="7" t="s">
        <v>38</v>
      </c>
      <c r="C27" s="12">
        <v>12245</v>
      </c>
      <c r="D27" s="12">
        <v>97281063</v>
      </c>
      <c r="E27" s="69">
        <v>61127604.6576</v>
      </c>
      <c r="F27" s="12">
        <v>27402</v>
      </c>
      <c r="G27" s="12">
        <v>24627</v>
      </c>
      <c r="H27" s="57">
        <f t="shared" si="1"/>
        <v>0.0002816786654561947</v>
      </c>
      <c r="I27" s="11">
        <v>0</v>
      </c>
      <c r="J27" s="43">
        <v>0</v>
      </c>
      <c r="K27" s="60">
        <f t="shared" si="2"/>
        <v>0</v>
      </c>
      <c r="L27" s="79">
        <f t="shared" si="0"/>
        <v>0</v>
      </c>
      <c r="O27" s="1"/>
    </row>
    <row r="28" spans="2:12" ht="27.75" customHeight="1">
      <c r="B28" s="7" t="s">
        <v>40</v>
      </c>
      <c r="C28" s="12">
        <v>1269025</v>
      </c>
      <c r="D28" s="12">
        <v>39435030257</v>
      </c>
      <c r="E28" s="69">
        <v>10499910569.2517</v>
      </c>
      <c r="F28" s="12">
        <v>42078600</v>
      </c>
      <c r="G28" s="12">
        <v>15285088</v>
      </c>
      <c r="H28" s="57">
        <f t="shared" si="1"/>
        <v>0.001067036077461377</v>
      </c>
      <c r="I28" s="12">
        <v>10988</v>
      </c>
      <c r="J28" s="43">
        <v>11575091</v>
      </c>
      <c r="K28" s="60">
        <f t="shared" si="2"/>
        <v>0.7572799711719029</v>
      </c>
      <c r="L28" s="79">
        <f t="shared" si="0"/>
        <v>0.0011023990084160237</v>
      </c>
    </row>
    <row r="29" spans="2:12" ht="12" customHeight="1" thickBot="1">
      <c r="B29" s="29" t="s">
        <v>41</v>
      </c>
      <c r="C29" s="15">
        <v>1345</v>
      </c>
      <c r="D29" s="15">
        <v>6593679</v>
      </c>
      <c r="E29" s="70">
        <v>9928898.6185</v>
      </c>
      <c r="F29" s="15">
        <v>51169</v>
      </c>
      <c r="G29" s="55">
        <v>64524</v>
      </c>
      <c r="H29" s="58">
        <f t="shared" si="1"/>
        <v>0.00776031104941566</v>
      </c>
      <c r="I29" s="50">
        <v>1</v>
      </c>
      <c r="J29" s="51">
        <v>3000</v>
      </c>
      <c r="K29" s="62">
        <f t="shared" si="2"/>
        <v>0.046494327692021574</v>
      </c>
      <c r="L29" s="79">
        <f t="shared" si="0"/>
        <v>0.00030214831627047294</v>
      </c>
    </row>
    <row r="30" spans="2:12" s="3" customFormat="1" ht="13.5" thickBot="1">
      <c r="B30" s="9" t="s">
        <v>43</v>
      </c>
      <c r="C30" s="10">
        <v>2281622</v>
      </c>
      <c r="D30" s="10">
        <f>SUM(D5:D29)</f>
        <v>317515756902</v>
      </c>
      <c r="E30" s="71">
        <f>SUM(E5:E29)</f>
        <v>218087766716.4793</v>
      </c>
      <c r="F30" s="10">
        <f>SUM(F5:F29)</f>
        <v>329767528</v>
      </c>
      <c r="G30" s="10">
        <f>SUM(G5:G29)</f>
        <v>272898684</v>
      </c>
      <c r="H30" s="40">
        <f t="shared" si="1"/>
        <v>0.001038586340462409</v>
      </c>
      <c r="I30" s="10">
        <f>SUM(I5:I29)</f>
        <v>93119</v>
      </c>
      <c r="J30" s="49">
        <f>SUM(J5:J29)</f>
        <v>120417393</v>
      </c>
      <c r="K30" s="63">
        <f t="shared" si="2"/>
        <v>0.441253109890409</v>
      </c>
      <c r="L30" s="114">
        <f t="shared" si="0"/>
        <v>0.0005521510665774585</v>
      </c>
    </row>
    <row r="31" spans="3:11" s="3" customFormat="1" ht="8.25" customHeight="1">
      <c r="C31" s="5"/>
      <c r="D31" s="5"/>
      <c r="E31" s="5"/>
      <c r="F31" s="6"/>
      <c r="G31" s="6"/>
      <c r="H31" s="6"/>
      <c r="I31" s="5"/>
      <c r="J31" s="5"/>
      <c r="K31" s="5"/>
    </row>
    <row r="32" spans="2:12" ht="10.5" customHeight="1">
      <c r="B32" s="168" t="s">
        <v>55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2:12" s="2" customFormat="1" ht="10.5" customHeight="1">
      <c r="B33" s="168" t="s">
        <v>56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2:12" ht="10.5" customHeight="1">
      <c r="B34" s="168" t="s">
        <v>54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2:12" ht="10.5" customHeight="1">
      <c r="B35" s="170" t="s">
        <v>67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22"/>
    </row>
    <row r="36" spans="2:12" ht="10.5" customHeight="1">
      <c r="B36" s="168" t="s">
        <v>65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2:12" ht="10.5" customHeight="1">
      <c r="B37" s="168" t="s">
        <v>57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2:12" ht="10.5" customHeight="1">
      <c r="B38" s="168" t="s">
        <v>58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2:12" ht="10.5" customHeight="1">
      <c r="B39" s="168" t="s">
        <v>68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2:12" ht="10.5" customHeight="1">
      <c r="B40" s="168" t="s">
        <v>74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  <row r="41" spans="2:12" ht="10.5" customHeight="1">
      <c r="B41" s="168" t="s">
        <v>66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2" spans="2:12" ht="12.75"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</row>
    <row r="63" spans="4:8" ht="12.75">
      <c r="D63" s="17"/>
      <c r="E63" s="17"/>
      <c r="F63" s="17"/>
      <c r="G63" s="17"/>
      <c r="H63" s="17"/>
    </row>
  </sheetData>
  <mergeCells count="11">
    <mergeCell ref="B39:L39"/>
    <mergeCell ref="B40:L40"/>
    <mergeCell ref="B41:L41"/>
    <mergeCell ref="B42:L42"/>
    <mergeCell ref="B38:L38"/>
    <mergeCell ref="B32:L32"/>
    <mergeCell ref="B33:L33"/>
    <mergeCell ref="B34:L34"/>
    <mergeCell ref="B37:L37"/>
    <mergeCell ref="B36:L36"/>
    <mergeCell ref="B35:K35"/>
  </mergeCells>
  <printOptions horizontalCentered="1" verticalCentered="1"/>
  <pageMargins left="0" right="0" top="0" bottom="0" header="0" footer="0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workbookViewId="0" topLeftCell="D1">
      <selection activeCell="B44" sqref="B44:L44"/>
    </sheetView>
  </sheetViews>
  <sheetFormatPr defaultColWidth="9.140625" defaultRowHeight="12.75"/>
  <cols>
    <col min="1" max="1" width="2.00390625" style="0" customWidth="1"/>
    <col min="2" max="2" width="52.7109375" style="3" customWidth="1"/>
    <col min="3" max="3" width="10.7109375" style="4" customWidth="1"/>
    <col min="4" max="5" width="16.7109375" style="4" customWidth="1"/>
    <col min="6" max="6" width="11.7109375" style="0" customWidth="1"/>
    <col min="7" max="7" width="13.421875" style="0" customWidth="1"/>
    <col min="8" max="8" width="11.421875" style="0" customWidth="1"/>
    <col min="9" max="9" width="9.7109375" style="4" customWidth="1"/>
    <col min="10" max="11" width="12.7109375" style="4" customWidth="1"/>
    <col min="12" max="12" width="9.7109375" style="0" customWidth="1"/>
    <col min="13" max="13" width="18.57421875" style="0" customWidth="1"/>
    <col min="14" max="14" width="8.421875" style="0" customWidth="1"/>
    <col min="15" max="15" width="13.421875" style="0" customWidth="1"/>
  </cols>
  <sheetData>
    <row r="1" spans="2:12" ht="15.75" customHeight="1">
      <c r="B1" s="34" t="s">
        <v>72</v>
      </c>
      <c r="C1" s="35"/>
      <c r="D1" s="35"/>
      <c r="E1" s="35"/>
      <c r="F1" s="36"/>
      <c r="G1" s="36"/>
      <c r="H1" s="36"/>
      <c r="I1" s="35"/>
      <c r="J1" s="35"/>
      <c r="K1" s="35"/>
      <c r="L1" s="52"/>
    </row>
    <row r="2" spans="2:12" ht="15.75" customHeight="1" thickBot="1">
      <c r="B2" s="144" t="s">
        <v>71</v>
      </c>
      <c r="C2" s="38"/>
      <c r="D2" s="38"/>
      <c r="E2" s="38"/>
      <c r="F2" s="39"/>
      <c r="G2" s="39"/>
      <c r="H2" s="39"/>
      <c r="I2" s="38"/>
      <c r="J2" s="38"/>
      <c r="K2" s="38"/>
      <c r="L2" s="53"/>
    </row>
    <row r="3" ht="9.75" customHeight="1" thickBot="1"/>
    <row r="4" spans="2:13" ht="14.25" customHeight="1" thickBot="1">
      <c r="B4" s="31" t="s">
        <v>42</v>
      </c>
      <c r="C4" s="32" t="s">
        <v>63</v>
      </c>
      <c r="D4" s="32" t="s">
        <v>62</v>
      </c>
      <c r="E4" s="75" t="s">
        <v>51</v>
      </c>
      <c r="F4" s="33" t="s">
        <v>52</v>
      </c>
      <c r="G4" s="33" t="s">
        <v>53</v>
      </c>
      <c r="H4" s="33" t="s">
        <v>64</v>
      </c>
      <c r="I4" s="32" t="s">
        <v>61</v>
      </c>
      <c r="J4" s="45" t="s">
        <v>60</v>
      </c>
      <c r="K4" s="45" t="s">
        <v>59</v>
      </c>
      <c r="L4" s="76" t="s">
        <v>70</v>
      </c>
      <c r="M4" s="2"/>
    </row>
    <row r="5" spans="2:15" ht="11.25" customHeight="1">
      <c r="B5" s="117" t="s">
        <v>1</v>
      </c>
      <c r="C5" s="118">
        <v>3907</v>
      </c>
      <c r="D5" s="118">
        <v>137194874</v>
      </c>
      <c r="E5" s="137">
        <v>89706424.4829</v>
      </c>
      <c r="F5" s="119">
        <v>166325</v>
      </c>
      <c r="G5" s="119">
        <v>138544</v>
      </c>
      <c r="H5" s="120">
        <f>F5/D5</f>
        <v>0.0012123266354689024</v>
      </c>
      <c r="I5" s="121">
        <v>8</v>
      </c>
      <c r="J5" s="122">
        <v>55521</v>
      </c>
      <c r="K5" s="136">
        <f>J5/G5</f>
        <v>0.4007463332948377</v>
      </c>
      <c r="L5" s="88">
        <f>J5/E5</f>
        <v>0.0006189188825665827</v>
      </c>
      <c r="M5" s="26"/>
      <c r="O5" s="19"/>
    </row>
    <row r="6" spans="2:15" ht="11.25" customHeight="1">
      <c r="B6" s="117" t="s">
        <v>2</v>
      </c>
      <c r="C6" s="118">
        <v>1133</v>
      </c>
      <c r="D6" s="118">
        <v>58686625</v>
      </c>
      <c r="E6" s="94">
        <v>51438625.2034</v>
      </c>
      <c r="F6" s="119">
        <v>269953</v>
      </c>
      <c r="G6" s="119">
        <v>250400</v>
      </c>
      <c r="H6" s="120">
        <f aca="true" t="shared" si="0" ref="H6:H34">F6/D6</f>
        <v>0.004599906707874239</v>
      </c>
      <c r="I6" s="118">
        <v>11</v>
      </c>
      <c r="J6" s="123">
        <v>43590</v>
      </c>
      <c r="K6" s="138">
        <f>J6/G6</f>
        <v>0.1740814696485623</v>
      </c>
      <c r="L6" s="95">
        <f>J6/E6</f>
        <v>0.0008474176715966891</v>
      </c>
      <c r="M6" s="26"/>
      <c r="O6" s="19"/>
    </row>
    <row r="7" spans="2:15" ht="11.25" customHeight="1">
      <c r="B7" s="117" t="s">
        <v>4</v>
      </c>
      <c r="C7" s="118">
        <v>16825</v>
      </c>
      <c r="D7" s="124">
        <v>0</v>
      </c>
      <c r="E7" s="139">
        <v>0</v>
      </c>
      <c r="F7" s="119">
        <v>278412</v>
      </c>
      <c r="G7" s="119">
        <v>238201</v>
      </c>
      <c r="H7" s="120" t="s">
        <v>48</v>
      </c>
      <c r="I7" s="121">
        <v>0</v>
      </c>
      <c r="J7" s="122">
        <v>0</v>
      </c>
      <c r="K7" s="138">
        <f aca="true" t="shared" si="1" ref="K7:K33">J7/G7</f>
        <v>0</v>
      </c>
      <c r="L7" s="140" t="s">
        <v>48</v>
      </c>
      <c r="M7" s="26"/>
      <c r="O7" s="19"/>
    </row>
    <row r="8" spans="2:15" ht="11.25" customHeight="1">
      <c r="B8" s="117" t="s">
        <v>10</v>
      </c>
      <c r="C8" s="118">
        <v>19</v>
      </c>
      <c r="D8" s="118">
        <v>961600</v>
      </c>
      <c r="E8" s="94">
        <v>18900.0345</v>
      </c>
      <c r="F8" s="125">
        <v>939</v>
      </c>
      <c r="G8" s="125">
        <v>18</v>
      </c>
      <c r="H8" s="120">
        <f t="shared" si="0"/>
        <v>0.0009764975041597338</v>
      </c>
      <c r="I8" s="118">
        <v>46</v>
      </c>
      <c r="J8" s="123">
        <v>70215</v>
      </c>
      <c r="K8" s="138">
        <f t="shared" si="1"/>
        <v>3900.8333333333335</v>
      </c>
      <c r="L8" s="95">
        <f aca="true" t="shared" si="2" ref="L8:L34">J8/E8</f>
        <v>3.7150725835976646</v>
      </c>
      <c r="M8" s="26"/>
      <c r="N8" s="1"/>
      <c r="O8" s="19"/>
    </row>
    <row r="9" spans="2:15" ht="11.25" customHeight="1">
      <c r="B9" s="117" t="s">
        <v>9</v>
      </c>
      <c r="C9" s="118">
        <v>108619</v>
      </c>
      <c r="D9" s="118">
        <v>7207594633</v>
      </c>
      <c r="E9" s="94">
        <v>5352648060.3843</v>
      </c>
      <c r="F9" s="119">
        <v>10469059</v>
      </c>
      <c r="G9" s="119">
        <v>8801763</v>
      </c>
      <c r="H9" s="120">
        <f t="shared" si="0"/>
        <v>0.0014525038564276872</v>
      </c>
      <c r="I9" s="118">
        <v>5185</v>
      </c>
      <c r="J9" s="123">
        <v>12455064</v>
      </c>
      <c r="K9" s="138">
        <f t="shared" si="1"/>
        <v>1.4150646864724714</v>
      </c>
      <c r="L9" s="95">
        <f t="shared" si="2"/>
        <v>0.0023268976139458296</v>
      </c>
      <c r="M9" s="26"/>
      <c r="O9" s="19"/>
    </row>
    <row r="10" spans="2:15" ht="11.25" customHeight="1">
      <c r="B10" s="117" t="s">
        <v>11</v>
      </c>
      <c r="C10" s="118">
        <v>1257</v>
      </c>
      <c r="D10" s="118">
        <v>64897307</v>
      </c>
      <c r="E10" s="94">
        <v>37330094.9737</v>
      </c>
      <c r="F10" s="119">
        <v>39661</v>
      </c>
      <c r="G10" s="119">
        <v>26783</v>
      </c>
      <c r="H10" s="120">
        <f t="shared" si="0"/>
        <v>0.0006111347578721564</v>
      </c>
      <c r="I10" s="118">
        <v>2</v>
      </c>
      <c r="J10" s="123">
        <v>7197</v>
      </c>
      <c r="K10" s="138">
        <f t="shared" si="1"/>
        <v>0.26871522980995405</v>
      </c>
      <c r="L10" s="95">
        <f t="shared" si="2"/>
        <v>0.000192793508965634</v>
      </c>
      <c r="M10" s="26"/>
      <c r="O10" s="19"/>
    </row>
    <row r="11" spans="2:15" ht="24" customHeight="1">
      <c r="B11" s="117" t="s">
        <v>12</v>
      </c>
      <c r="C11" s="118">
        <v>1</v>
      </c>
      <c r="D11" s="118">
        <v>10000</v>
      </c>
      <c r="E11" s="94">
        <v>17142.1326</v>
      </c>
      <c r="F11" s="125">
        <v>33</v>
      </c>
      <c r="G11" s="125">
        <v>98</v>
      </c>
      <c r="H11" s="120">
        <f t="shared" si="0"/>
        <v>0.0033</v>
      </c>
      <c r="I11" s="121">
        <v>0</v>
      </c>
      <c r="J11" s="122">
        <v>0</v>
      </c>
      <c r="K11" s="138">
        <f t="shared" si="1"/>
        <v>0</v>
      </c>
      <c r="L11" s="95">
        <f t="shared" si="2"/>
        <v>0</v>
      </c>
      <c r="M11" s="26"/>
      <c r="O11" s="19"/>
    </row>
    <row r="12" spans="2:15" ht="11.25" customHeight="1">
      <c r="B12" s="117" t="s">
        <v>13</v>
      </c>
      <c r="C12" s="118">
        <v>14610</v>
      </c>
      <c r="D12" s="118">
        <v>1041992759</v>
      </c>
      <c r="E12" s="94">
        <v>889084717.9659</v>
      </c>
      <c r="F12" s="119">
        <v>1179985</v>
      </c>
      <c r="G12" s="119">
        <v>1230206</v>
      </c>
      <c r="H12" s="120">
        <f t="shared" si="0"/>
        <v>0.001132431093986134</v>
      </c>
      <c r="I12" s="118">
        <v>27</v>
      </c>
      <c r="J12" s="123">
        <v>315982</v>
      </c>
      <c r="K12" s="138">
        <f t="shared" si="1"/>
        <v>0.25685291731628684</v>
      </c>
      <c r="L12" s="95">
        <f t="shared" si="2"/>
        <v>0.0003554014523193269</v>
      </c>
      <c r="M12" s="26"/>
      <c r="O12" s="19"/>
    </row>
    <row r="13" spans="2:15" ht="21.75" customHeight="1">
      <c r="B13" s="117" t="s">
        <v>14</v>
      </c>
      <c r="C13" s="118">
        <v>1</v>
      </c>
      <c r="D13" s="118">
        <v>5330</v>
      </c>
      <c r="E13" s="94">
        <v>4220.294</v>
      </c>
      <c r="F13" s="125">
        <v>11</v>
      </c>
      <c r="G13" s="125">
        <v>9</v>
      </c>
      <c r="H13" s="120">
        <f t="shared" si="0"/>
        <v>0.0020637898686679174</v>
      </c>
      <c r="I13" s="121">
        <v>0</v>
      </c>
      <c r="J13" s="122">
        <v>0</v>
      </c>
      <c r="K13" s="138">
        <f t="shared" si="1"/>
        <v>0</v>
      </c>
      <c r="L13" s="95">
        <f t="shared" si="2"/>
        <v>0</v>
      </c>
      <c r="M13" s="26"/>
      <c r="N13" s="1"/>
      <c r="O13" s="19"/>
    </row>
    <row r="14" spans="2:15" ht="21.75" customHeight="1">
      <c r="B14" s="117" t="s">
        <v>15</v>
      </c>
      <c r="C14" s="118">
        <v>5087</v>
      </c>
      <c r="D14" s="118">
        <v>166689978</v>
      </c>
      <c r="E14" s="94">
        <v>152305520.5367</v>
      </c>
      <c r="F14" s="119">
        <v>347606</v>
      </c>
      <c r="G14" s="119">
        <v>284306</v>
      </c>
      <c r="H14" s="120">
        <f t="shared" si="0"/>
        <v>0.002085344327059663</v>
      </c>
      <c r="I14" s="118">
        <v>220</v>
      </c>
      <c r="J14" s="123">
        <v>418753</v>
      </c>
      <c r="K14" s="138">
        <f t="shared" si="1"/>
        <v>1.4728954014336666</v>
      </c>
      <c r="L14" s="95">
        <f t="shared" si="2"/>
        <v>0.0027494275882081107</v>
      </c>
      <c r="M14" s="26"/>
      <c r="O14" s="19"/>
    </row>
    <row r="15" spans="2:15" ht="11.25" customHeight="1">
      <c r="B15" s="117" t="s">
        <v>16</v>
      </c>
      <c r="C15" s="118">
        <v>12</v>
      </c>
      <c r="D15" s="118">
        <v>986828</v>
      </c>
      <c r="E15" s="94">
        <v>781905.9531</v>
      </c>
      <c r="F15" s="119">
        <v>5937</v>
      </c>
      <c r="G15" s="119">
        <v>4678</v>
      </c>
      <c r="H15" s="120">
        <f t="shared" si="0"/>
        <v>0.006016245992209382</v>
      </c>
      <c r="I15" s="118">
        <v>14</v>
      </c>
      <c r="J15" s="123">
        <v>6981</v>
      </c>
      <c r="K15" s="138">
        <f t="shared" si="1"/>
        <v>1.4923044035912783</v>
      </c>
      <c r="L15" s="95">
        <f t="shared" si="2"/>
        <v>0.00892818371867183</v>
      </c>
      <c r="M15" s="26"/>
      <c r="O15" s="19"/>
    </row>
    <row r="16" spans="2:15" ht="11.25" customHeight="1">
      <c r="B16" s="117" t="s">
        <v>18</v>
      </c>
      <c r="C16" s="118">
        <v>51</v>
      </c>
      <c r="D16" s="118">
        <v>1909600</v>
      </c>
      <c r="E16" s="141">
        <v>974236.2181</v>
      </c>
      <c r="F16" s="119">
        <v>14627</v>
      </c>
      <c r="G16" s="119">
        <v>12721</v>
      </c>
      <c r="H16" s="120">
        <f t="shared" si="0"/>
        <v>0.007659719312945119</v>
      </c>
      <c r="I16" s="121">
        <v>0</v>
      </c>
      <c r="J16" s="122">
        <v>0</v>
      </c>
      <c r="K16" s="138">
        <f t="shared" si="1"/>
        <v>0</v>
      </c>
      <c r="L16" s="95">
        <f t="shared" si="2"/>
        <v>0</v>
      </c>
      <c r="M16" s="26"/>
      <c r="O16" s="19"/>
    </row>
    <row r="17" spans="2:15" ht="21" customHeight="1">
      <c r="B17" s="117" t="s">
        <v>20</v>
      </c>
      <c r="C17" s="118">
        <v>123394</v>
      </c>
      <c r="D17" s="118">
        <v>392803766410</v>
      </c>
      <c r="E17" s="94">
        <v>291176671654.988</v>
      </c>
      <c r="F17" s="119">
        <v>36254768</v>
      </c>
      <c r="G17" s="119">
        <v>34101767</v>
      </c>
      <c r="H17" s="120">
        <f t="shared" si="0"/>
        <v>9.229740420095174E-05</v>
      </c>
      <c r="I17" s="118">
        <v>1135</v>
      </c>
      <c r="J17" s="123">
        <v>7886423</v>
      </c>
      <c r="K17" s="138">
        <f t="shared" si="1"/>
        <v>0.23126141821331428</v>
      </c>
      <c r="L17" s="95">
        <f t="shared" si="2"/>
        <v>2.7084666347668592E-05</v>
      </c>
      <c r="M17" s="26"/>
      <c r="O17" s="19"/>
    </row>
    <row r="18" spans="2:15" ht="21" customHeight="1">
      <c r="B18" s="126" t="s">
        <v>21</v>
      </c>
      <c r="C18" s="118">
        <v>1</v>
      </c>
      <c r="D18" s="118">
        <v>500000</v>
      </c>
      <c r="E18" s="94">
        <v>253400</v>
      </c>
      <c r="F18" s="119">
        <v>3321</v>
      </c>
      <c r="G18" s="119">
        <v>1679</v>
      </c>
      <c r="H18" s="120">
        <f t="shared" si="0"/>
        <v>0.006642</v>
      </c>
      <c r="I18" s="121">
        <v>0</v>
      </c>
      <c r="J18" s="122">
        <v>0</v>
      </c>
      <c r="K18" s="138">
        <f t="shared" si="1"/>
        <v>0</v>
      </c>
      <c r="L18" s="95">
        <f t="shared" si="2"/>
        <v>0</v>
      </c>
      <c r="M18" s="26"/>
      <c r="O18" s="19"/>
    </row>
    <row r="19" spans="2:15" ht="21" customHeight="1">
      <c r="B19" s="117" t="s">
        <v>22</v>
      </c>
      <c r="C19" s="118">
        <v>1057</v>
      </c>
      <c r="D19" s="118">
        <v>64500</v>
      </c>
      <c r="E19" s="94">
        <v>35635.0862</v>
      </c>
      <c r="F19" s="125">
        <v>73</v>
      </c>
      <c r="G19" s="125">
        <v>85</v>
      </c>
      <c r="H19" s="120">
        <f t="shared" si="0"/>
        <v>0.001131782945736434</v>
      </c>
      <c r="I19" s="121">
        <v>0</v>
      </c>
      <c r="J19" s="122">
        <v>0</v>
      </c>
      <c r="K19" s="138">
        <f t="shared" si="1"/>
        <v>0</v>
      </c>
      <c r="L19" s="95">
        <f t="shared" si="2"/>
        <v>0</v>
      </c>
      <c r="M19" s="26"/>
      <c r="O19" s="19"/>
    </row>
    <row r="20" spans="2:15" ht="21" customHeight="1">
      <c r="B20" s="117" t="s">
        <v>23</v>
      </c>
      <c r="C20" s="118">
        <v>2492</v>
      </c>
      <c r="D20" s="118">
        <v>466638150</v>
      </c>
      <c r="E20" s="94">
        <v>342326491.8973</v>
      </c>
      <c r="F20" s="118">
        <v>140423</v>
      </c>
      <c r="G20" s="118">
        <v>139177</v>
      </c>
      <c r="H20" s="120">
        <f t="shared" si="0"/>
        <v>0.00030092481722722415</v>
      </c>
      <c r="I20" s="118">
        <v>4</v>
      </c>
      <c r="J20" s="123">
        <v>6137</v>
      </c>
      <c r="K20" s="138">
        <f t="shared" si="1"/>
        <v>0.04409492947829023</v>
      </c>
      <c r="L20" s="95">
        <f t="shared" si="2"/>
        <v>1.792733003509742E-05</v>
      </c>
      <c r="M20" s="26"/>
      <c r="N20" s="1"/>
      <c r="O20" s="19"/>
    </row>
    <row r="21" spans="2:15" ht="11.25" customHeight="1">
      <c r="B21" s="117" t="s">
        <v>25</v>
      </c>
      <c r="C21" s="118">
        <v>8270</v>
      </c>
      <c r="D21" s="118">
        <v>305701183</v>
      </c>
      <c r="E21" s="94">
        <v>174849792.9246</v>
      </c>
      <c r="F21" s="118">
        <v>91452</v>
      </c>
      <c r="G21" s="118">
        <v>69439</v>
      </c>
      <c r="H21" s="120">
        <f t="shared" si="0"/>
        <v>0.00029915487765711397</v>
      </c>
      <c r="I21" s="118">
        <v>86</v>
      </c>
      <c r="J21" s="123">
        <v>118098</v>
      </c>
      <c r="K21" s="138">
        <f t="shared" si="1"/>
        <v>1.7007445383718083</v>
      </c>
      <c r="L21" s="95">
        <f t="shared" si="2"/>
        <v>0.0006754254496082079</v>
      </c>
      <c r="M21" s="26"/>
      <c r="N21" s="1"/>
      <c r="O21" s="19"/>
    </row>
    <row r="22" spans="2:15" ht="11.25" customHeight="1">
      <c r="B22" s="117" t="s">
        <v>26</v>
      </c>
      <c r="C22" s="118">
        <v>18936</v>
      </c>
      <c r="D22" s="118">
        <v>164647933</v>
      </c>
      <c r="E22" s="94">
        <v>95072291.1401001</v>
      </c>
      <c r="F22" s="118">
        <v>795147</v>
      </c>
      <c r="G22" s="118">
        <v>509973</v>
      </c>
      <c r="H22" s="120">
        <f t="shared" si="0"/>
        <v>0.004829377359993945</v>
      </c>
      <c r="I22" s="118">
        <v>337</v>
      </c>
      <c r="J22" s="123">
        <v>245536</v>
      </c>
      <c r="K22" s="138">
        <f t="shared" si="1"/>
        <v>0.4814686267704369</v>
      </c>
      <c r="L22" s="95">
        <f t="shared" si="2"/>
        <v>0.0025826242016001705</v>
      </c>
      <c r="M22" s="28"/>
      <c r="O22" s="19"/>
    </row>
    <row r="23" spans="2:15" ht="21" customHeight="1">
      <c r="B23" s="117" t="s">
        <v>27</v>
      </c>
      <c r="C23" s="118">
        <v>63910</v>
      </c>
      <c r="D23" s="118">
        <v>402753411</v>
      </c>
      <c r="E23" s="94">
        <v>308592041.5943</v>
      </c>
      <c r="F23" s="118">
        <v>4923762</v>
      </c>
      <c r="G23" s="118">
        <v>4705319</v>
      </c>
      <c r="H23" s="120">
        <f t="shared" si="0"/>
        <v>0.012225252140695092</v>
      </c>
      <c r="I23" s="118">
        <v>3005</v>
      </c>
      <c r="J23" s="123">
        <v>1473178</v>
      </c>
      <c r="K23" s="138">
        <f t="shared" si="1"/>
        <v>0.3130878055239188</v>
      </c>
      <c r="L23" s="95">
        <f t="shared" si="2"/>
        <v>0.004773869061525439</v>
      </c>
      <c r="N23" s="1"/>
      <c r="O23" s="19"/>
    </row>
    <row r="24" spans="2:15" ht="11.25" customHeight="1">
      <c r="B24" s="117" t="s">
        <v>29</v>
      </c>
      <c r="C24" s="118">
        <v>118012</v>
      </c>
      <c r="D24" s="118">
        <v>12862651818</v>
      </c>
      <c r="E24" s="94">
        <v>9619213123.9191</v>
      </c>
      <c r="F24" s="118">
        <v>8689359</v>
      </c>
      <c r="G24" s="118">
        <v>8260808</v>
      </c>
      <c r="H24" s="120">
        <f t="shared" si="0"/>
        <v>0.0006755495774082999</v>
      </c>
      <c r="I24" s="118">
        <v>1462</v>
      </c>
      <c r="J24" s="123">
        <v>2555406</v>
      </c>
      <c r="K24" s="138">
        <f t="shared" si="1"/>
        <v>0.3093409264565887</v>
      </c>
      <c r="L24" s="95">
        <f t="shared" si="2"/>
        <v>0.0002656564489298752</v>
      </c>
      <c r="M24" s="17"/>
      <c r="O24" s="19"/>
    </row>
    <row r="25" spans="2:15" ht="11.25" customHeight="1">
      <c r="B25" s="117" t="s">
        <v>30</v>
      </c>
      <c r="C25" s="118">
        <v>12228</v>
      </c>
      <c r="D25" s="118">
        <v>569049152</v>
      </c>
      <c r="E25" s="94">
        <v>521239892.8877</v>
      </c>
      <c r="F25" s="118">
        <v>3691211</v>
      </c>
      <c r="G25" s="118">
        <v>3848626</v>
      </c>
      <c r="H25" s="120">
        <f t="shared" si="0"/>
        <v>0.006486629471332557</v>
      </c>
      <c r="I25" s="118">
        <v>733</v>
      </c>
      <c r="J25" s="123">
        <v>829105</v>
      </c>
      <c r="K25" s="138">
        <f t="shared" si="1"/>
        <v>0.21542883096460919</v>
      </c>
      <c r="L25" s="95">
        <f t="shared" si="2"/>
        <v>0.001590639955446827</v>
      </c>
      <c r="O25" s="1"/>
    </row>
    <row r="26" spans="2:15" ht="11.25" customHeight="1">
      <c r="B26" s="117" t="s">
        <v>31</v>
      </c>
      <c r="C26" s="118">
        <v>24351</v>
      </c>
      <c r="D26" s="118">
        <v>1366072468</v>
      </c>
      <c r="E26" s="94">
        <v>891902815.8579</v>
      </c>
      <c r="F26" s="118">
        <v>6173745</v>
      </c>
      <c r="G26" s="118">
        <v>5471915</v>
      </c>
      <c r="H26" s="120">
        <f t="shared" si="0"/>
        <v>0.004519339306382976</v>
      </c>
      <c r="I26" s="118">
        <v>363</v>
      </c>
      <c r="J26" s="123">
        <v>502091</v>
      </c>
      <c r="K26" s="138">
        <f t="shared" si="1"/>
        <v>0.09175782153048795</v>
      </c>
      <c r="L26" s="95">
        <f t="shared" si="2"/>
        <v>0.0005629436201712747</v>
      </c>
      <c r="O26" s="1"/>
    </row>
    <row r="27" spans="2:15" ht="21.75" customHeight="1">
      <c r="B27" s="117" t="s">
        <v>33</v>
      </c>
      <c r="C27" s="118">
        <v>537</v>
      </c>
      <c r="D27" s="118">
        <v>84615788</v>
      </c>
      <c r="E27" s="94">
        <v>63001068.4571</v>
      </c>
      <c r="F27" s="118">
        <v>147662</v>
      </c>
      <c r="G27" s="118">
        <v>110807</v>
      </c>
      <c r="H27" s="120">
        <f t="shared" si="0"/>
        <v>0.0017450880443257233</v>
      </c>
      <c r="I27" s="118">
        <v>8</v>
      </c>
      <c r="J27" s="123">
        <v>19295</v>
      </c>
      <c r="K27" s="138">
        <f t="shared" si="1"/>
        <v>0.17413159818423024</v>
      </c>
      <c r="L27" s="95">
        <f t="shared" si="2"/>
        <v>0.0003062646471327507</v>
      </c>
      <c r="O27" s="1"/>
    </row>
    <row r="28" spans="2:15" ht="21.75" customHeight="1">
      <c r="B28" s="117" t="s">
        <v>35</v>
      </c>
      <c r="C28" s="118">
        <v>1887</v>
      </c>
      <c r="D28" s="118">
        <v>106596084</v>
      </c>
      <c r="E28" s="94">
        <v>105511208.8089</v>
      </c>
      <c r="F28" s="118">
        <v>333655</v>
      </c>
      <c r="G28" s="118">
        <v>304269</v>
      </c>
      <c r="H28" s="120">
        <f t="shared" si="0"/>
        <v>0.003130086842589827</v>
      </c>
      <c r="I28" s="118">
        <v>31</v>
      </c>
      <c r="J28" s="123">
        <v>35210</v>
      </c>
      <c r="K28" s="138">
        <f t="shared" si="1"/>
        <v>0.11571997147261141</v>
      </c>
      <c r="L28" s="95">
        <f t="shared" si="2"/>
        <v>0.0003337086210790336</v>
      </c>
      <c r="O28" s="1"/>
    </row>
    <row r="29" spans="2:15" ht="11.25" customHeight="1">
      <c r="B29" s="117" t="s">
        <v>36</v>
      </c>
      <c r="C29" s="118">
        <v>29359</v>
      </c>
      <c r="D29" s="118">
        <v>238865187</v>
      </c>
      <c r="E29" s="94">
        <v>179820447.6415</v>
      </c>
      <c r="F29" s="118">
        <v>1314780</v>
      </c>
      <c r="G29" s="118">
        <v>1336880</v>
      </c>
      <c r="H29" s="120">
        <f t="shared" si="0"/>
        <v>0.005504276351496964</v>
      </c>
      <c r="I29" s="118">
        <v>258</v>
      </c>
      <c r="J29" s="123">
        <v>239653</v>
      </c>
      <c r="K29" s="138">
        <f t="shared" si="1"/>
        <v>0.17926291065765065</v>
      </c>
      <c r="L29" s="95">
        <f t="shared" si="2"/>
        <v>0.0013327349761568022</v>
      </c>
      <c r="N29" s="1"/>
      <c r="O29" s="1"/>
    </row>
    <row r="30" spans="2:15" ht="11.25" customHeight="1">
      <c r="B30" s="117" t="s">
        <v>38</v>
      </c>
      <c r="C30" s="118">
        <v>28531</v>
      </c>
      <c r="D30" s="118">
        <v>634782557</v>
      </c>
      <c r="E30" s="94">
        <v>481934748.4163</v>
      </c>
      <c r="F30" s="118">
        <v>138118</v>
      </c>
      <c r="G30" s="118">
        <v>134454</v>
      </c>
      <c r="H30" s="120">
        <f t="shared" si="0"/>
        <v>0.00021758316840454707</v>
      </c>
      <c r="I30" s="118">
        <v>7</v>
      </c>
      <c r="J30" s="123">
        <v>5785</v>
      </c>
      <c r="K30" s="138">
        <f t="shared" si="1"/>
        <v>0.04302586758296518</v>
      </c>
      <c r="L30" s="95">
        <f t="shared" si="2"/>
        <v>1.2003699710407392E-05</v>
      </c>
      <c r="O30" s="1"/>
    </row>
    <row r="31" spans="2:12" ht="11.25" customHeight="1">
      <c r="B31" s="117" t="s">
        <v>39</v>
      </c>
      <c r="C31" s="118">
        <v>314</v>
      </c>
      <c r="D31" s="118">
        <v>2669596</v>
      </c>
      <c r="E31" s="94">
        <v>2911635.7992</v>
      </c>
      <c r="F31" s="118">
        <v>69481</v>
      </c>
      <c r="G31" s="118">
        <v>79964</v>
      </c>
      <c r="H31" s="120">
        <f t="shared" si="0"/>
        <v>0.02602678457714201</v>
      </c>
      <c r="I31" s="118">
        <v>11</v>
      </c>
      <c r="J31" s="123">
        <v>20108</v>
      </c>
      <c r="K31" s="138">
        <f t="shared" si="1"/>
        <v>0.2514631584212896</v>
      </c>
      <c r="L31" s="95">
        <f t="shared" si="2"/>
        <v>0.006906083516875589</v>
      </c>
    </row>
    <row r="32" spans="2:12" ht="21.75" customHeight="1">
      <c r="B32" s="117" t="s">
        <v>40</v>
      </c>
      <c r="C32" s="118">
        <v>100725</v>
      </c>
      <c r="D32" s="118">
        <v>6231325226</v>
      </c>
      <c r="E32" s="94">
        <v>4739405977.27591</v>
      </c>
      <c r="F32" s="118">
        <v>5267476</v>
      </c>
      <c r="G32" s="118">
        <v>4734589</v>
      </c>
      <c r="H32" s="120">
        <f t="shared" si="0"/>
        <v>0.0008453219514240131</v>
      </c>
      <c r="I32" s="118">
        <v>2832</v>
      </c>
      <c r="J32" s="123">
        <v>5355573</v>
      </c>
      <c r="K32" s="138">
        <f t="shared" si="1"/>
        <v>1.1311590087333874</v>
      </c>
      <c r="L32" s="95">
        <f t="shared" si="2"/>
        <v>0.001130009335701232</v>
      </c>
    </row>
    <row r="33" spans="2:12" ht="12" customHeight="1" thickBot="1">
      <c r="B33" s="127" t="s">
        <v>41</v>
      </c>
      <c r="C33" s="128">
        <v>46320</v>
      </c>
      <c r="D33" s="129">
        <v>1429136375</v>
      </c>
      <c r="E33" s="106">
        <v>1061212383.0076</v>
      </c>
      <c r="F33" s="129">
        <v>5085573</v>
      </c>
      <c r="G33" s="129">
        <v>4560899</v>
      </c>
      <c r="H33" s="130">
        <f t="shared" si="0"/>
        <v>0.0035584938491261897</v>
      </c>
      <c r="I33" s="128">
        <v>234</v>
      </c>
      <c r="J33" s="131">
        <v>1184761</v>
      </c>
      <c r="K33" s="138">
        <f t="shared" si="1"/>
        <v>0.2597647963701893</v>
      </c>
      <c r="L33" s="95">
        <f t="shared" si="2"/>
        <v>0.0011164221403469198</v>
      </c>
    </row>
    <row r="34" spans="2:12" s="3" customFormat="1" ht="11.25" customHeight="1" thickBot="1">
      <c r="B34" s="132" t="s">
        <v>43</v>
      </c>
      <c r="C34" s="133">
        <v>123635</v>
      </c>
      <c r="D34" s="133">
        <f>SUM(D5:D33)</f>
        <v>426350765372</v>
      </c>
      <c r="E34" s="143">
        <f>SUM(E5:E33)</f>
        <v>316338264457.8809</v>
      </c>
      <c r="F34" s="133">
        <f>SUM(F5:F33)</f>
        <v>85892554</v>
      </c>
      <c r="G34" s="133">
        <f>SUM(G5:G33)</f>
        <v>79358377</v>
      </c>
      <c r="H34" s="134">
        <f t="shared" si="0"/>
        <v>0.00020145983302048711</v>
      </c>
      <c r="I34" s="133">
        <f>SUM(I5:I33)</f>
        <v>16019</v>
      </c>
      <c r="J34" s="135">
        <f>SUM(J5:J33)</f>
        <v>33849662</v>
      </c>
      <c r="K34" s="142">
        <f>J34/G34</f>
        <v>0.4265417625665404</v>
      </c>
      <c r="L34" s="145">
        <f t="shared" si="2"/>
        <v>0.00010700463966320754</v>
      </c>
    </row>
    <row r="35" spans="3:11" s="3" customFormat="1" ht="10.5" customHeight="1">
      <c r="C35" s="5"/>
      <c r="D35" s="5"/>
      <c r="E35" s="5"/>
      <c r="F35" s="6"/>
      <c r="G35" s="6"/>
      <c r="H35" s="6"/>
      <c r="I35" s="5"/>
      <c r="J35" s="5"/>
      <c r="K35" s="5"/>
    </row>
    <row r="36" spans="1:12" ht="10.5" customHeight="1">
      <c r="A36" s="115"/>
      <c r="B36" s="168" t="s">
        <v>55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1:12" s="2" customFormat="1" ht="10.5" customHeight="1">
      <c r="A37" s="116"/>
      <c r="B37" s="168" t="s">
        <v>56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ht="10.5" customHeight="1">
      <c r="A38" s="115"/>
      <c r="B38" s="168" t="s">
        <v>54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ht="10.5" customHeight="1">
      <c r="A39" s="115"/>
      <c r="B39" s="170" t="s">
        <v>67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22"/>
    </row>
    <row r="40" spans="1:12" ht="10.5" customHeight="1">
      <c r="A40" s="115"/>
      <c r="B40" s="168" t="s">
        <v>65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  <row r="41" spans="1:12" ht="10.5" customHeight="1">
      <c r="A41" s="115"/>
      <c r="B41" s="168" t="s">
        <v>57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ht="10.5" customHeight="1">
      <c r="A42" s="115"/>
      <c r="B42" s="168" t="s">
        <v>58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</row>
    <row r="43" spans="1:12" ht="10.5" customHeight="1">
      <c r="A43" s="115"/>
      <c r="B43" s="168" t="s">
        <v>68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 ht="10.5" customHeight="1">
      <c r="A44" s="115"/>
      <c r="B44" s="168" t="s">
        <v>74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</row>
    <row r="45" spans="1:12" ht="10.5" customHeight="1">
      <c r="A45" s="115"/>
      <c r="B45" s="168" t="s">
        <v>66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</row>
    <row r="46" spans="2:12" ht="12.75"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</row>
  </sheetData>
  <mergeCells count="11">
    <mergeCell ref="B43:L43"/>
    <mergeCell ref="B44:L44"/>
    <mergeCell ref="B45:L45"/>
    <mergeCell ref="B46:L46"/>
    <mergeCell ref="B42:L42"/>
    <mergeCell ref="B36:L36"/>
    <mergeCell ref="B37:L37"/>
    <mergeCell ref="B38:L38"/>
    <mergeCell ref="B41:L41"/>
    <mergeCell ref="B40:L40"/>
    <mergeCell ref="B39:K39"/>
  </mergeCells>
  <printOptions horizontalCentered="1" verticalCentered="1"/>
  <pageMargins left="0" right="0" top="0" bottom="0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9"/>
  <sheetViews>
    <sheetView showGridLines="0" workbookViewId="0" topLeftCell="C5">
      <selection activeCell="H10" sqref="H10"/>
    </sheetView>
  </sheetViews>
  <sheetFormatPr defaultColWidth="9.140625" defaultRowHeight="12.75"/>
  <cols>
    <col min="1" max="1" width="1.8515625" style="0" customWidth="1"/>
    <col min="2" max="2" width="52.7109375" style="3" customWidth="1"/>
    <col min="3" max="3" width="10.7109375" style="4" customWidth="1"/>
    <col min="4" max="5" width="16.7109375" style="4" customWidth="1"/>
    <col min="6" max="6" width="11.7109375" style="0" customWidth="1"/>
    <col min="7" max="7" width="13.57421875" style="0" customWidth="1"/>
    <col min="8" max="8" width="11.00390625" style="0" customWidth="1"/>
    <col min="9" max="9" width="9.57421875" style="4" customWidth="1"/>
    <col min="10" max="11" width="12.7109375" style="4" customWidth="1"/>
    <col min="12" max="12" width="10.28125" style="0" customWidth="1"/>
    <col min="13" max="13" width="16.140625" style="0" customWidth="1"/>
    <col min="14" max="14" width="8.421875" style="0" customWidth="1"/>
  </cols>
  <sheetData>
    <row r="1" spans="2:12" ht="18">
      <c r="B1" s="34" t="s">
        <v>46</v>
      </c>
      <c r="C1" s="35"/>
      <c r="D1" s="35"/>
      <c r="E1" s="35"/>
      <c r="F1" s="36"/>
      <c r="G1" s="36"/>
      <c r="H1" s="36"/>
      <c r="I1" s="35"/>
      <c r="J1" s="35"/>
      <c r="K1" s="35"/>
      <c r="L1" s="52"/>
    </row>
    <row r="2" spans="2:12" ht="16.5" thickBot="1">
      <c r="B2" s="37" t="s">
        <v>45</v>
      </c>
      <c r="C2" s="38"/>
      <c r="D2" s="38"/>
      <c r="E2" s="38"/>
      <c r="F2" s="39"/>
      <c r="G2" s="39"/>
      <c r="H2" s="39"/>
      <c r="I2" s="38"/>
      <c r="J2" s="38"/>
      <c r="K2" s="38"/>
      <c r="L2" s="53"/>
    </row>
    <row r="3" ht="13.5" thickBot="1"/>
    <row r="4" spans="2:13" ht="17.25" thickBot="1">
      <c r="B4" s="31" t="s">
        <v>42</v>
      </c>
      <c r="C4" s="32" t="s">
        <v>63</v>
      </c>
      <c r="D4" s="32" t="s">
        <v>62</v>
      </c>
      <c r="E4" s="75" t="s">
        <v>51</v>
      </c>
      <c r="F4" s="33" t="s">
        <v>52</v>
      </c>
      <c r="G4" s="33" t="s">
        <v>53</v>
      </c>
      <c r="H4" s="33" t="s">
        <v>64</v>
      </c>
      <c r="I4" s="32" t="s">
        <v>61</v>
      </c>
      <c r="J4" s="45" t="s">
        <v>60</v>
      </c>
      <c r="K4" s="45" t="s">
        <v>59</v>
      </c>
      <c r="L4" s="76" t="s">
        <v>70</v>
      </c>
      <c r="M4" s="2"/>
    </row>
    <row r="5" spans="2:15" ht="12.75">
      <c r="B5" s="8" t="s">
        <v>0</v>
      </c>
      <c r="C5" s="16">
        <v>255</v>
      </c>
      <c r="D5" s="16">
        <v>7819850</v>
      </c>
      <c r="E5" s="68">
        <v>9493097.3737</v>
      </c>
      <c r="F5" s="16">
        <v>10754</v>
      </c>
      <c r="G5" s="16">
        <v>14080</v>
      </c>
      <c r="H5" s="67">
        <f>F5/D5</f>
        <v>0.0013752181947224052</v>
      </c>
      <c r="I5" s="13">
        <v>0</v>
      </c>
      <c r="J5" s="46">
        <v>0</v>
      </c>
      <c r="K5" s="64">
        <f>J5/G5</f>
        <v>0</v>
      </c>
      <c r="L5" s="78">
        <f>J5/E5</f>
        <v>0</v>
      </c>
      <c r="M5" s="26"/>
      <c r="O5" s="1"/>
    </row>
    <row r="6" spans="2:15" ht="12.75">
      <c r="B6" s="7" t="s">
        <v>1</v>
      </c>
      <c r="C6" s="12">
        <v>1312</v>
      </c>
      <c r="D6" s="12">
        <v>63713621</v>
      </c>
      <c r="E6" s="69">
        <v>36907920.3694</v>
      </c>
      <c r="F6" s="12">
        <v>81941</v>
      </c>
      <c r="G6" s="16">
        <v>75609</v>
      </c>
      <c r="H6" s="67">
        <f aca="true" t="shared" si="0" ref="H6:H47">F6/D6</f>
        <v>0.0012860829240893402</v>
      </c>
      <c r="I6" s="12">
        <v>1</v>
      </c>
      <c r="J6" s="44">
        <v>2655</v>
      </c>
      <c r="K6" s="65">
        <f>J6/G6</f>
        <v>0.035114867277705034</v>
      </c>
      <c r="L6" s="79">
        <f>J6/E6</f>
        <v>7.193577891755816E-05</v>
      </c>
      <c r="M6" s="26"/>
      <c r="O6" s="1"/>
    </row>
    <row r="7" spans="2:15" ht="12.75">
      <c r="B7" s="7" t="s">
        <v>2</v>
      </c>
      <c r="C7" s="12">
        <v>1675</v>
      </c>
      <c r="D7" s="12">
        <v>252598509</v>
      </c>
      <c r="E7" s="69">
        <v>119845657.8809</v>
      </c>
      <c r="F7" s="12">
        <v>1424055</v>
      </c>
      <c r="G7" s="16">
        <v>1069332</v>
      </c>
      <c r="H7" s="67">
        <f t="shared" si="0"/>
        <v>0.005637622350336201</v>
      </c>
      <c r="I7" s="12">
        <v>40</v>
      </c>
      <c r="J7" s="44">
        <v>520131</v>
      </c>
      <c r="K7" s="65">
        <f aca="true" t="shared" si="1" ref="K7:K46">J7/G7</f>
        <v>0.4864074020042419</v>
      </c>
      <c r="L7" s="79">
        <f>J7/E7</f>
        <v>0.0043400070490404825</v>
      </c>
      <c r="M7" s="26"/>
      <c r="O7" s="1"/>
    </row>
    <row r="8" spans="2:15" ht="12.75">
      <c r="B8" s="7" t="s">
        <v>3</v>
      </c>
      <c r="C8" s="12">
        <v>175</v>
      </c>
      <c r="D8" s="12">
        <v>35670310</v>
      </c>
      <c r="E8" s="69">
        <v>9546205.4087</v>
      </c>
      <c r="F8" s="12">
        <v>517205</v>
      </c>
      <c r="G8" s="16">
        <v>414299</v>
      </c>
      <c r="H8" s="67">
        <f t="shared" si="0"/>
        <v>0.014499593639640361</v>
      </c>
      <c r="I8" s="12">
        <v>67</v>
      </c>
      <c r="J8" s="44">
        <v>270727</v>
      </c>
      <c r="K8" s="65">
        <f t="shared" si="1"/>
        <v>0.6534580097948584</v>
      </c>
      <c r="L8" s="79">
        <f>J8/E8</f>
        <v>0.028359645367914573</v>
      </c>
      <c r="M8" s="26"/>
      <c r="O8" s="1"/>
    </row>
    <row r="9" spans="2:13" ht="12.75">
      <c r="B9" s="7" t="s">
        <v>4</v>
      </c>
      <c r="C9" s="12">
        <v>58003</v>
      </c>
      <c r="D9" s="14">
        <v>0</v>
      </c>
      <c r="E9" s="69">
        <v>0</v>
      </c>
      <c r="F9" s="12">
        <v>402357</v>
      </c>
      <c r="G9" s="16">
        <v>494218</v>
      </c>
      <c r="H9" s="161" t="s">
        <v>48</v>
      </c>
      <c r="I9" s="12">
        <v>1</v>
      </c>
      <c r="J9" s="44">
        <v>151</v>
      </c>
      <c r="K9" s="65">
        <f t="shared" si="1"/>
        <v>0.00030553318576013013</v>
      </c>
      <c r="L9" s="72" t="s">
        <v>48</v>
      </c>
      <c r="M9" s="26"/>
    </row>
    <row r="10" spans="2:15" ht="12.75">
      <c r="B10" s="7" t="s">
        <v>5</v>
      </c>
      <c r="C10" s="12">
        <v>23</v>
      </c>
      <c r="D10" s="12">
        <v>54193000</v>
      </c>
      <c r="E10" s="69">
        <v>13817614.7125</v>
      </c>
      <c r="F10" s="12">
        <v>805682</v>
      </c>
      <c r="G10" s="16">
        <v>61580</v>
      </c>
      <c r="H10" s="67">
        <f t="shared" si="0"/>
        <v>0.014866901629361726</v>
      </c>
      <c r="I10" s="14">
        <v>0</v>
      </c>
      <c r="J10" s="47">
        <v>0</v>
      </c>
      <c r="K10" s="65">
        <f t="shared" si="1"/>
        <v>0</v>
      </c>
      <c r="L10" s="79">
        <f aca="true" t="shared" si="2" ref="L10:L47">J10/E10</f>
        <v>0</v>
      </c>
      <c r="M10" s="26"/>
      <c r="O10" s="1"/>
    </row>
    <row r="11" spans="2:15" ht="12.75">
      <c r="B11" s="7" t="s">
        <v>6</v>
      </c>
      <c r="C11" s="12">
        <v>1</v>
      </c>
      <c r="D11" s="12">
        <v>500000</v>
      </c>
      <c r="E11" s="69">
        <v>2440374.037</v>
      </c>
      <c r="F11" s="12">
        <v>216</v>
      </c>
      <c r="G11" s="16">
        <v>3406</v>
      </c>
      <c r="H11" s="67">
        <f t="shared" si="0"/>
        <v>0.000432</v>
      </c>
      <c r="I11" s="14">
        <v>0</v>
      </c>
      <c r="J11" s="47">
        <v>0</v>
      </c>
      <c r="K11" s="65">
        <f t="shared" si="1"/>
        <v>0</v>
      </c>
      <c r="L11" s="79">
        <f t="shared" si="2"/>
        <v>0</v>
      </c>
      <c r="M11" s="26"/>
      <c r="O11" s="1"/>
    </row>
    <row r="12" spans="2:15" ht="12.75">
      <c r="B12" s="30" t="s">
        <v>7</v>
      </c>
      <c r="C12" s="12">
        <v>307</v>
      </c>
      <c r="D12" s="12">
        <v>38459258</v>
      </c>
      <c r="E12" s="69">
        <v>24127311.5472</v>
      </c>
      <c r="F12" s="12">
        <v>182632</v>
      </c>
      <c r="G12" s="16">
        <v>184484</v>
      </c>
      <c r="H12" s="67">
        <f t="shared" si="0"/>
        <v>0.0047487135607244425</v>
      </c>
      <c r="I12" s="12">
        <v>35</v>
      </c>
      <c r="J12" s="44">
        <v>114255</v>
      </c>
      <c r="K12" s="65">
        <f t="shared" si="1"/>
        <v>0.6193220008239196</v>
      </c>
      <c r="L12" s="79">
        <f t="shared" si="2"/>
        <v>0.00473550481480227</v>
      </c>
      <c r="M12" s="26"/>
      <c r="O12" s="1"/>
    </row>
    <row r="13" spans="2:15" ht="12.75">
      <c r="B13" s="7" t="s">
        <v>8</v>
      </c>
      <c r="C13" s="12">
        <v>405</v>
      </c>
      <c r="D13" s="12">
        <v>55587541</v>
      </c>
      <c r="E13" s="69">
        <v>32527815.1155</v>
      </c>
      <c r="F13" s="12">
        <v>368420</v>
      </c>
      <c r="G13" s="16">
        <v>303355</v>
      </c>
      <c r="H13" s="67">
        <f t="shared" si="0"/>
        <v>0.006627744155835208</v>
      </c>
      <c r="I13" s="12">
        <v>16</v>
      </c>
      <c r="J13" s="44">
        <v>48288</v>
      </c>
      <c r="K13" s="65">
        <f t="shared" si="1"/>
        <v>0.15917983880272288</v>
      </c>
      <c r="L13" s="79">
        <f t="shared" si="2"/>
        <v>0.0014845140944308316</v>
      </c>
      <c r="M13" s="26"/>
      <c r="O13" s="1"/>
    </row>
    <row r="14" spans="2:15" ht="12.75">
      <c r="B14" s="7" t="s">
        <v>10</v>
      </c>
      <c r="C14" s="12">
        <v>2709</v>
      </c>
      <c r="D14" s="12">
        <v>90727030</v>
      </c>
      <c r="E14" s="69">
        <v>72208747.932</v>
      </c>
      <c r="F14" s="12">
        <v>214085</v>
      </c>
      <c r="G14" s="16">
        <v>218026</v>
      </c>
      <c r="H14" s="67">
        <f t="shared" si="0"/>
        <v>0.0023596606215369334</v>
      </c>
      <c r="I14" s="12">
        <v>94</v>
      </c>
      <c r="J14" s="44">
        <v>393543</v>
      </c>
      <c r="K14" s="65">
        <f t="shared" si="1"/>
        <v>1.8050278407162448</v>
      </c>
      <c r="L14" s="79">
        <f t="shared" si="2"/>
        <v>0.005450073727501895</v>
      </c>
      <c r="M14" s="26"/>
      <c r="N14" s="1"/>
      <c r="O14" s="1"/>
    </row>
    <row r="15" spans="2:15" ht="12.75">
      <c r="B15" s="7" t="s">
        <v>9</v>
      </c>
      <c r="C15" s="12">
        <v>367497</v>
      </c>
      <c r="D15" s="12">
        <v>10802341580</v>
      </c>
      <c r="E15" s="69">
        <v>7214941334.51469</v>
      </c>
      <c r="F15" s="12">
        <v>28432119</v>
      </c>
      <c r="G15" s="16">
        <v>24157639</v>
      </c>
      <c r="H15" s="67">
        <f t="shared" si="0"/>
        <v>0.002632032952248118</v>
      </c>
      <c r="I15" s="12">
        <v>16927</v>
      </c>
      <c r="J15" s="44">
        <v>47629306</v>
      </c>
      <c r="K15" s="65">
        <f t="shared" si="1"/>
        <v>1.9716043442821545</v>
      </c>
      <c r="L15" s="79">
        <f t="shared" si="2"/>
        <v>0.006601482089972359</v>
      </c>
      <c r="M15" s="26"/>
      <c r="O15" s="1"/>
    </row>
    <row r="16" spans="2:15" ht="12.75">
      <c r="B16" s="7" t="s">
        <v>11</v>
      </c>
      <c r="C16" s="12">
        <v>2826</v>
      </c>
      <c r="D16" s="12">
        <v>451026565</v>
      </c>
      <c r="E16" s="69">
        <v>200113780.667</v>
      </c>
      <c r="F16" s="12">
        <v>247773</v>
      </c>
      <c r="G16" s="16">
        <v>234820</v>
      </c>
      <c r="H16" s="67">
        <f t="shared" si="0"/>
        <v>0.000549353451054485</v>
      </c>
      <c r="I16" s="12">
        <v>5</v>
      </c>
      <c r="J16" s="44">
        <v>12450</v>
      </c>
      <c r="K16" s="65">
        <f t="shared" si="1"/>
        <v>0.05301933395792522</v>
      </c>
      <c r="L16" s="79">
        <f t="shared" si="2"/>
        <v>6.221460590321596E-05</v>
      </c>
      <c r="M16" s="26"/>
      <c r="O16" s="1"/>
    </row>
    <row r="17" spans="2:15" ht="27" customHeight="1">
      <c r="B17" s="7" t="s">
        <v>12</v>
      </c>
      <c r="C17" s="12">
        <v>518</v>
      </c>
      <c r="D17" s="12">
        <v>333056867</v>
      </c>
      <c r="E17" s="69">
        <v>108315782.8429</v>
      </c>
      <c r="F17" s="12">
        <v>514462</v>
      </c>
      <c r="G17" s="16">
        <v>473935</v>
      </c>
      <c r="H17" s="67">
        <f t="shared" si="0"/>
        <v>0.0015446671453857158</v>
      </c>
      <c r="I17" s="12">
        <v>23</v>
      </c>
      <c r="J17" s="44">
        <v>214073</v>
      </c>
      <c r="K17" s="65">
        <f t="shared" si="1"/>
        <v>0.4516927426756834</v>
      </c>
      <c r="L17" s="79">
        <f t="shared" si="2"/>
        <v>0.0019763786438259795</v>
      </c>
      <c r="M17" s="26"/>
      <c r="O17" s="1"/>
    </row>
    <row r="18" spans="2:15" ht="12.75">
      <c r="B18" s="7" t="s">
        <v>13</v>
      </c>
      <c r="C18" s="12">
        <v>23316</v>
      </c>
      <c r="D18" s="12">
        <v>610806360</v>
      </c>
      <c r="E18" s="69">
        <v>373542277.4136</v>
      </c>
      <c r="F18" s="12">
        <v>865276</v>
      </c>
      <c r="G18" s="16">
        <v>801271</v>
      </c>
      <c r="H18" s="67">
        <f t="shared" si="0"/>
        <v>0.001416612623352514</v>
      </c>
      <c r="I18" s="12">
        <v>22</v>
      </c>
      <c r="J18" s="44">
        <v>170211</v>
      </c>
      <c r="K18" s="65">
        <f t="shared" si="1"/>
        <v>0.21242625778294735</v>
      </c>
      <c r="L18" s="79">
        <f t="shared" si="2"/>
        <v>0.0004556672973633343</v>
      </c>
      <c r="M18" s="26"/>
      <c r="O18" s="1"/>
    </row>
    <row r="19" spans="2:15" ht="26.25" customHeight="1">
      <c r="B19" s="7" t="s">
        <v>14</v>
      </c>
      <c r="C19" s="12">
        <v>461</v>
      </c>
      <c r="D19" s="12">
        <v>98273855</v>
      </c>
      <c r="E19" s="69">
        <v>38409879.3493</v>
      </c>
      <c r="F19" s="12">
        <v>450050</v>
      </c>
      <c r="G19" s="16">
        <v>226578</v>
      </c>
      <c r="H19" s="67">
        <f t="shared" si="0"/>
        <v>0.004579549667609966</v>
      </c>
      <c r="I19" s="12">
        <v>15</v>
      </c>
      <c r="J19" s="44">
        <v>129807</v>
      </c>
      <c r="K19" s="65">
        <f t="shared" si="1"/>
        <v>0.5729020469771999</v>
      </c>
      <c r="L19" s="79">
        <f t="shared" si="2"/>
        <v>0.0033795211596353444</v>
      </c>
      <c r="M19" s="26"/>
      <c r="N19" s="1"/>
      <c r="O19" s="1"/>
    </row>
    <row r="20" spans="2:15" ht="24">
      <c r="B20" s="7" t="s">
        <v>15</v>
      </c>
      <c r="C20" s="12">
        <v>62579</v>
      </c>
      <c r="D20" s="12">
        <v>1859366138</v>
      </c>
      <c r="E20" s="69">
        <v>1031460066.1153</v>
      </c>
      <c r="F20" s="12">
        <v>9295407</v>
      </c>
      <c r="G20" s="16">
        <v>8399458</v>
      </c>
      <c r="H20" s="67">
        <f t="shared" si="0"/>
        <v>0.004999234314333845</v>
      </c>
      <c r="I20" s="12">
        <v>1334</v>
      </c>
      <c r="J20" s="44">
        <v>6160489</v>
      </c>
      <c r="K20" s="65">
        <f t="shared" si="1"/>
        <v>0.7334388718891147</v>
      </c>
      <c r="L20" s="79">
        <f t="shared" si="2"/>
        <v>0.005972590895546469</v>
      </c>
      <c r="M20" s="26"/>
      <c r="O20" s="1"/>
    </row>
    <row r="21" spans="2:15" ht="12.75">
      <c r="B21" s="7" t="s">
        <v>16</v>
      </c>
      <c r="C21" s="12">
        <v>11549</v>
      </c>
      <c r="D21" s="12">
        <v>970666075</v>
      </c>
      <c r="E21" s="69">
        <v>497427249.044301</v>
      </c>
      <c r="F21" s="12">
        <v>2576319</v>
      </c>
      <c r="G21" s="16">
        <v>2083560</v>
      </c>
      <c r="H21" s="67">
        <f t="shared" si="0"/>
        <v>0.002654176411800526</v>
      </c>
      <c r="I21" s="12">
        <v>84</v>
      </c>
      <c r="J21" s="44">
        <v>455700</v>
      </c>
      <c r="K21" s="65">
        <f t="shared" si="1"/>
        <v>0.21871220411219258</v>
      </c>
      <c r="L21" s="79">
        <f t="shared" si="2"/>
        <v>0.0009161138656467436</v>
      </c>
      <c r="M21" s="26"/>
      <c r="O21" s="1"/>
    </row>
    <row r="22" spans="2:15" ht="12.75">
      <c r="B22" s="7" t="s">
        <v>17</v>
      </c>
      <c r="C22" s="12">
        <v>18176</v>
      </c>
      <c r="D22" s="12">
        <v>212294059</v>
      </c>
      <c r="E22" s="69">
        <v>85633392.151</v>
      </c>
      <c r="F22" s="12">
        <v>264101</v>
      </c>
      <c r="G22" s="16">
        <v>174984</v>
      </c>
      <c r="H22" s="67">
        <f t="shared" si="0"/>
        <v>0.0012440338709619754</v>
      </c>
      <c r="I22" s="12">
        <v>2</v>
      </c>
      <c r="J22" s="44">
        <v>6848</v>
      </c>
      <c r="K22" s="65">
        <f t="shared" si="1"/>
        <v>0.03913500662917752</v>
      </c>
      <c r="L22" s="79">
        <f t="shared" si="2"/>
        <v>7.996880455143843E-05</v>
      </c>
      <c r="M22" s="26"/>
      <c r="O22" s="1"/>
    </row>
    <row r="23" spans="2:15" ht="12.75">
      <c r="B23" s="7" t="s">
        <v>18</v>
      </c>
      <c r="C23" s="12">
        <v>2208</v>
      </c>
      <c r="D23" s="12">
        <v>66124135</v>
      </c>
      <c r="E23" s="69">
        <v>28356494.8032</v>
      </c>
      <c r="F23" s="12">
        <v>581415</v>
      </c>
      <c r="G23" s="16">
        <v>466025</v>
      </c>
      <c r="H23" s="67">
        <f t="shared" si="0"/>
        <v>0.00879278042729784</v>
      </c>
      <c r="I23" s="12">
        <v>8</v>
      </c>
      <c r="J23" s="44">
        <v>76273</v>
      </c>
      <c r="K23" s="65">
        <f t="shared" si="1"/>
        <v>0.1636671852368435</v>
      </c>
      <c r="L23" s="79">
        <f t="shared" si="2"/>
        <v>0.00268978943022932</v>
      </c>
      <c r="M23" s="26"/>
      <c r="O23" s="1"/>
    </row>
    <row r="24" spans="2:15" ht="12.75">
      <c r="B24" s="7" t="s">
        <v>19</v>
      </c>
      <c r="C24" s="12">
        <v>1</v>
      </c>
      <c r="D24" s="12">
        <v>52500</v>
      </c>
      <c r="E24" s="69">
        <v>27041</v>
      </c>
      <c r="F24" s="12">
        <v>42</v>
      </c>
      <c r="G24" s="16">
        <v>22</v>
      </c>
      <c r="H24" s="67">
        <f t="shared" si="0"/>
        <v>0.0008</v>
      </c>
      <c r="I24" s="12">
        <v>1</v>
      </c>
      <c r="J24" s="44">
        <v>50</v>
      </c>
      <c r="K24" s="65">
        <f t="shared" si="1"/>
        <v>2.272727272727273</v>
      </c>
      <c r="L24" s="79">
        <f t="shared" si="2"/>
        <v>0.0018490440442291336</v>
      </c>
      <c r="M24" s="26"/>
      <c r="N24" s="1"/>
      <c r="O24" s="1"/>
    </row>
    <row r="25" spans="2:15" ht="24">
      <c r="B25" s="7" t="s">
        <v>20</v>
      </c>
      <c r="C25" s="12">
        <v>496304</v>
      </c>
      <c r="D25" s="12">
        <v>307164235286</v>
      </c>
      <c r="E25" s="69">
        <v>202916586855.469</v>
      </c>
      <c r="F25" s="12">
        <v>218024091</v>
      </c>
      <c r="G25" s="16">
        <v>197679837</v>
      </c>
      <c r="H25" s="67">
        <f t="shared" si="0"/>
        <v>0.0007097964735282355</v>
      </c>
      <c r="I25" s="12">
        <v>3976</v>
      </c>
      <c r="J25" s="44">
        <v>115347989</v>
      </c>
      <c r="K25" s="65">
        <f t="shared" si="1"/>
        <v>0.5835091264264852</v>
      </c>
      <c r="L25" s="79">
        <f t="shared" si="2"/>
        <v>0.0005684502720428601</v>
      </c>
      <c r="M25" s="26"/>
      <c r="O25" s="1"/>
    </row>
    <row r="26" spans="2:15" ht="24">
      <c r="B26" s="7" t="s">
        <v>21</v>
      </c>
      <c r="C26" s="12">
        <v>215</v>
      </c>
      <c r="D26" s="12">
        <v>122875563</v>
      </c>
      <c r="E26" s="69">
        <v>66111790.7518</v>
      </c>
      <c r="F26" s="12">
        <v>411222</v>
      </c>
      <c r="G26" s="16">
        <v>318441</v>
      </c>
      <c r="H26" s="67">
        <f t="shared" si="0"/>
        <v>0.0033466540454427053</v>
      </c>
      <c r="I26" s="12">
        <v>19</v>
      </c>
      <c r="J26" s="44">
        <v>454901</v>
      </c>
      <c r="K26" s="65">
        <f t="shared" si="1"/>
        <v>1.4285252213125823</v>
      </c>
      <c r="L26" s="79">
        <f t="shared" si="2"/>
        <v>0.006880784725795899</v>
      </c>
      <c r="M26" s="26"/>
      <c r="O26" s="1"/>
    </row>
    <row r="27" spans="2:15" ht="24">
      <c r="B27" s="7" t="s">
        <v>22</v>
      </c>
      <c r="C27" s="12">
        <v>51484</v>
      </c>
      <c r="D27" s="12">
        <v>612624274</v>
      </c>
      <c r="E27" s="69">
        <v>246478651.1459</v>
      </c>
      <c r="F27" s="12">
        <v>1376982</v>
      </c>
      <c r="G27" s="16">
        <v>935697</v>
      </c>
      <c r="H27" s="67">
        <f t="shared" si="0"/>
        <v>0.0022476778319756884</v>
      </c>
      <c r="I27" s="12">
        <v>12</v>
      </c>
      <c r="J27" s="44">
        <v>134915</v>
      </c>
      <c r="K27" s="65">
        <f t="shared" si="1"/>
        <v>0.14418663306604595</v>
      </c>
      <c r="L27" s="79">
        <f t="shared" si="2"/>
        <v>0.0005473699217874197</v>
      </c>
      <c r="M27" s="26"/>
      <c r="O27" s="1"/>
    </row>
    <row r="28" spans="2:15" ht="26.25" customHeight="1">
      <c r="B28" s="7" t="s">
        <v>23</v>
      </c>
      <c r="C28" s="12">
        <v>271317</v>
      </c>
      <c r="D28" s="12">
        <v>22859403033</v>
      </c>
      <c r="E28" s="69">
        <v>13759642705.7552</v>
      </c>
      <c r="F28" s="12">
        <v>19645327</v>
      </c>
      <c r="G28" s="16">
        <v>18250536</v>
      </c>
      <c r="H28" s="67">
        <f t="shared" si="0"/>
        <v>0.000859398076653177</v>
      </c>
      <c r="I28" s="12">
        <v>196</v>
      </c>
      <c r="J28" s="44">
        <v>4166372</v>
      </c>
      <c r="K28" s="65">
        <f t="shared" si="1"/>
        <v>0.2282876513873346</v>
      </c>
      <c r="L28" s="79">
        <f t="shared" si="2"/>
        <v>0.0003027965252511496</v>
      </c>
      <c r="M28" s="26"/>
      <c r="N28" s="1"/>
      <c r="O28" s="1"/>
    </row>
    <row r="29" spans="2:15" ht="12.75">
      <c r="B29" s="7" t="s">
        <v>24</v>
      </c>
      <c r="C29" s="12">
        <v>2</v>
      </c>
      <c r="D29" s="12">
        <v>90000</v>
      </c>
      <c r="E29" s="69">
        <v>639767.872</v>
      </c>
      <c r="F29" s="12">
        <v>25</v>
      </c>
      <c r="G29" s="16">
        <v>111</v>
      </c>
      <c r="H29" s="67">
        <f t="shared" si="0"/>
        <v>0.0002777777777777778</v>
      </c>
      <c r="I29" s="14">
        <v>0</v>
      </c>
      <c r="J29" s="47">
        <v>0</v>
      </c>
      <c r="K29" s="65">
        <f t="shared" si="1"/>
        <v>0</v>
      </c>
      <c r="L29" s="79">
        <f t="shared" si="2"/>
        <v>0</v>
      </c>
      <c r="M29" s="26"/>
      <c r="O29" s="1"/>
    </row>
    <row r="30" spans="2:15" ht="12.75">
      <c r="B30" s="7" t="s">
        <v>25</v>
      </c>
      <c r="C30" s="12">
        <v>31021</v>
      </c>
      <c r="D30" s="12">
        <v>3331788901</v>
      </c>
      <c r="E30" s="69">
        <v>5276405694.3558</v>
      </c>
      <c r="F30" s="12">
        <v>4429329</v>
      </c>
      <c r="G30" s="16">
        <v>6814021</v>
      </c>
      <c r="H30" s="67">
        <f t="shared" si="0"/>
        <v>0.0013294146572943397</v>
      </c>
      <c r="I30" s="12">
        <v>506</v>
      </c>
      <c r="J30" s="44">
        <v>2669644</v>
      </c>
      <c r="K30" s="65">
        <f t="shared" si="1"/>
        <v>0.39178687591364925</v>
      </c>
      <c r="L30" s="79">
        <f t="shared" si="2"/>
        <v>0.00050595882019757</v>
      </c>
      <c r="M30" s="26"/>
      <c r="N30" s="1"/>
      <c r="O30" s="1"/>
    </row>
    <row r="31" spans="2:15" ht="24">
      <c r="B31" s="7" t="s">
        <v>27</v>
      </c>
      <c r="C31" s="12">
        <v>72620</v>
      </c>
      <c r="D31" s="12">
        <v>471119251</v>
      </c>
      <c r="E31" s="69">
        <v>290059085.0815</v>
      </c>
      <c r="F31" s="12">
        <v>7312299</v>
      </c>
      <c r="G31" s="12">
        <v>6585481</v>
      </c>
      <c r="H31" s="57">
        <f t="shared" si="0"/>
        <v>0.015521121211835175</v>
      </c>
      <c r="I31" s="12">
        <v>2040</v>
      </c>
      <c r="J31" s="44">
        <v>1686515</v>
      </c>
      <c r="K31" s="65">
        <f t="shared" si="1"/>
        <v>0.25609594804084923</v>
      </c>
      <c r="L31" s="79">
        <f t="shared" si="2"/>
        <v>0.0058143843331993125</v>
      </c>
      <c r="M31" s="26"/>
      <c r="N31" s="1"/>
      <c r="O31" s="1"/>
    </row>
    <row r="32" spans="2:15" ht="12.75">
      <c r="B32" s="7" t="s">
        <v>28</v>
      </c>
      <c r="C32" s="12">
        <v>137</v>
      </c>
      <c r="D32" s="12">
        <v>11683122</v>
      </c>
      <c r="E32" s="69">
        <v>8751053.9491</v>
      </c>
      <c r="F32" s="12">
        <v>251640</v>
      </c>
      <c r="G32" s="16">
        <v>273870</v>
      </c>
      <c r="H32" s="67">
        <f t="shared" si="0"/>
        <v>0.02153876335452116</v>
      </c>
      <c r="I32" s="12">
        <v>26</v>
      </c>
      <c r="J32" s="44">
        <v>118870</v>
      </c>
      <c r="K32" s="65">
        <f t="shared" si="1"/>
        <v>0.43403804724869466</v>
      </c>
      <c r="L32" s="79">
        <f t="shared" si="2"/>
        <v>0.013583506705752299</v>
      </c>
      <c r="M32" s="26"/>
      <c r="N32" s="1"/>
      <c r="O32" s="1"/>
    </row>
    <row r="33" spans="2:15" ht="12.75">
      <c r="B33" s="7" t="s">
        <v>29</v>
      </c>
      <c r="C33" s="12">
        <v>3</v>
      </c>
      <c r="D33" s="12">
        <v>110000</v>
      </c>
      <c r="E33" s="69">
        <v>83806</v>
      </c>
      <c r="F33" s="12">
        <v>184</v>
      </c>
      <c r="G33" s="16">
        <v>568</v>
      </c>
      <c r="H33" s="67">
        <f t="shared" si="0"/>
        <v>0.0016727272727272728</v>
      </c>
      <c r="I33" s="14">
        <v>0</v>
      </c>
      <c r="J33" s="47">
        <v>0</v>
      </c>
      <c r="K33" s="65">
        <f t="shared" si="1"/>
        <v>0</v>
      </c>
      <c r="L33" s="79">
        <f t="shared" si="2"/>
        <v>0</v>
      </c>
      <c r="M33" s="26"/>
      <c r="O33" s="1"/>
    </row>
    <row r="34" spans="2:15" ht="12.75">
      <c r="B34" s="7" t="s">
        <v>30</v>
      </c>
      <c r="C34" s="12">
        <v>4336</v>
      </c>
      <c r="D34" s="12">
        <v>322327159</v>
      </c>
      <c r="E34" s="69">
        <v>148127586.7702</v>
      </c>
      <c r="F34" s="12">
        <v>4036746</v>
      </c>
      <c r="G34" s="16">
        <v>3294323</v>
      </c>
      <c r="H34" s="67">
        <f t="shared" si="0"/>
        <v>0.012523753854697674</v>
      </c>
      <c r="I34" s="12">
        <v>321</v>
      </c>
      <c r="J34" s="44">
        <v>1576157</v>
      </c>
      <c r="K34" s="65">
        <f t="shared" si="1"/>
        <v>0.4784464061356461</v>
      </c>
      <c r="L34" s="79">
        <f t="shared" si="2"/>
        <v>0.010640536542630611</v>
      </c>
      <c r="M34" s="26"/>
      <c r="O34" s="1"/>
    </row>
    <row r="35" spans="2:15" ht="12.75">
      <c r="B35" s="7" t="s">
        <v>31</v>
      </c>
      <c r="C35" s="12">
        <v>7409</v>
      </c>
      <c r="D35" s="12">
        <v>375075952</v>
      </c>
      <c r="E35" s="69">
        <v>189625899.9691</v>
      </c>
      <c r="F35" s="12">
        <v>3333238</v>
      </c>
      <c r="G35" s="16">
        <v>2587694</v>
      </c>
      <c r="H35" s="67">
        <f t="shared" si="0"/>
        <v>0.008886834739007742</v>
      </c>
      <c r="I35" s="12">
        <v>123</v>
      </c>
      <c r="J35" s="44">
        <v>1300755</v>
      </c>
      <c r="K35" s="65">
        <f t="shared" si="1"/>
        <v>0.5026695583017158</v>
      </c>
      <c r="L35" s="79">
        <f t="shared" si="2"/>
        <v>0.006859585110535856</v>
      </c>
      <c r="M35" s="26"/>
      <c r="O35" s="1"/>
    </row>
    <row r="36" spans="2:15" ht="39.75" customHeight="1">
      <c r="B36" s="7" t="s">
        <v>32</v>
      </c>
      <c r="C36" s="41">
        <v>48964</v>
      </c>
      <c r="D36" s="12">
        <v>2448994844</v>
      </c>
      <c r="E36" s="69">
        <v>1081702727.7068</v>
      </c>
      <c r="F36" s="12">
        <v>3379708</v>
      </c>
      <c r="G36" s="16">
        <v>2650126</v>
      </c>
      <c r="H36" s="67">
        <f t="shared" si="0"/>
        <v>0.0013800388384974484</v>
      </c>
      <c r="I36" s="12">
        <v>179</v>
      </c>
      <c r="J36" s="44">
        <v>332304</v>
      </c>
      <c r="K36" s="65">
        <f t="shared" si="1"/>
        <v>0.1253917738250936</v>
      </c>
      <c r="L36" s="79">
        <f t="shared" si="2"/>
        <v>0.00030720455027832046</v>
      </c>
      <c r="M36" s="26"/>
      <c r="O36" s="1"/>
    </row>
    <row r="37" spans="2:15" ht="24">
      <c r="B37" s="7" t="s">
        <v>33</v>
      </c>
      <c r="C37" s="12">
        <v>104608</v>
      </c>
      <c r="D37" s="12">
        <v>4741495823</v>
      </c>
      <c r="E37" s="69">
        <v>3047410396.1691</v>
      </c>
      <c r="F37" s="12">
        <v>10143835</v>
      </c>
      <c r="G37" s="16">
        <v>9489197</v>
      </c>
      <c r="H37" s="67">
        <f t="shared" si="0"/>
        <v>0.002139374446096607</v>
      </c>
      <c r="I37" s="12">
        <v>573</v>
      </c>
      <c r="J37" s="44">
        <v>1381734</v>
      </c>
      <c r="K37" s="65">
        <f t="shared" si="1"/>
        <v>0.14561126721259976</v>
      </c>
      <c r="L37" s="79">
        <f t="shared" si="2"/>
        <v>0.0004534125110739853</v>
      </c>
      <c r="M37" s="26"/>
      <c r="O37" s="1"/>
    </row>
    <row r="38" spans="2:15" ht="12.75">
      <c r="B38" s="7" t="s">
        <v>34</v>
      </c>
      <c r="C38" s="12">
        <v>1</v>
      </c>
      <c r="D38" s="12">
        <v>1500</v>
      </c>
      <c r="E38" s="69">
        <v>41.1</v>
      </c>
      <c r="F38" s="12">
        <v>124</v>
      </c>
      <c r="G38" s="12">
        <v>3</v>
      </c>
      <c r="H38" s="57">
        <f t="shared" si="0"/>
        <v>0.08266666666666667</v>
      </c>
      <c r="I38" s="14">
        <v>0</v>
      </c>
      <c r="J38" s="47">
        <v>0</v>
      </c>
      <c r="K38" s="65">
        <f t="shared" si="1"/>
        <v>0</v>
      </c>
      <c r="L38" s="79">
        <f t="shared" si="2"/>
        <v>0</v>
      </c>
      <c r="M38" s="26"/>
      <c r="N38" s="1"/>
      <c r="O38" s="1"/>
    </row>
    <row r="39" spans="2:15" ht="24">
      <c r="B39" s="7" t="s">
        <v>35</v>
      </c>
      <c r="C39" s="12">
        <v>1030</v>
      </c>
      <c r="D39" s="12">
        <v>80870182</v>
      </c>
      <c r="E39" s="69">
        <v>32094529.7274</v>
      </c>
      <c r="F39" s="12">
        <v>134833</v>
      </c>
      <c r="G39" s="16">
        <v>124657</v>
      </c>
      <c r="H39" s="67">
        <f t="shared" si="0"/>
        <v>0.0016672770688212375</v>
      </c>
      <c r="I39" s="12">
        <v>41</v>
      </c>
      <c r="J39" s="44">
        <v>52655</v>
      </c>
      <c r="K39" s="65">
        <f t="shared" si="1"/>
        <v>0.4223990630289514</v>
      </c>
      <c r="L39" s="79">
        <f t="shared" si="2"/>
        <v>0.0016406222632714554</v>
      </c>
      <c r="M39" s="26"/>
      <c r="O39" s="1"/>
    </row>
    <row r="40" spans="2:15" ht="12.75">
      <c r="B40" s="7" t="s">
        <v>49</v>
      </c>
      <c r="C40" s="12">
        <v>32</v>
      </c>
      <c r="D40" s="12">
        <v>4560000</v>
      </c>
      <c r="E40" s="69">
        <v>5449809.8886</v>
      </c>
      <c r="F40" s="12">
        <v>35106</v>
      </c>
      <c r="G40" s="16">
        <v>51304</v>
      </c>
      <c r="H40" s="67">
        <f t="shared" si="0"/>
        <v>0.007698684210526316</v>
      </c>
      <c r="I40" s="12">
        <v>2</v>
      </c>
      <c r="J40" s="44">
        <v>6659</v>
      </c>
      <c r="K40" s="65">
        <f t="shared" si="1"/>
        <v>0.1297949477623577</v>
      </c>
      <c r="L40" s="79">
        <f t="shared" si="2"/>
        <v>0.0012218774849246398</v>
      </c>
      <c r="M40" s="26"/>
      <c r="O40" s="1"/>
    </row>
    <row r="41" spans="2:15" ht="12.75">
      <c r="B41" s="7" t="s">
        <v>36</v>
      </c>
      <c r="C41" s="12">
        <v>252516</v>
      </c>
      <c r="D41" s="12">
        <v>5643669026</v>
      </c>
      <c r="E41" s="69">
        <v>3485821715.5148</v>
      </c>
      <c r="F41" s="12">
        <v>104006174</v>
      </c>
      <c r="G41" s="16">
        <v>91154880</v>
      </c>
      <c r="H41" s="67">
        <f t="shared" si="0"/>
        <v>0.018428822370846098</v>
      </c>
      <c r="I41" s="12">
        <v>13165</v>
      </c>
      <c r="J41" s="44">
        <v>54100514</v>
      </c>
      <c r="K41" s="65">
        <f t="shared" si="1"/>
        <v>0.5935010171698981</v>
      </c>
      <c r="L41" s="79">
        <f t="shared" si="2"/>
        <v>0.01552016093055127</v>
      </c>
      <c r="M41" s="26"/>
      <c r="N41" s="1"/>
      <c r="O41" s="1"/>
    </row>
    <row r="42" spans="2:15" ht="24">
      <c r="B42" s="7" t="s">
        <v>37</v>
      </c>
      <c r="C42" s="12">
        <v>124</v>
      </c>
      <c r="D42" s="12">
        <v>25570903</v>
      </c>
      <c r="E42" s="69">
        <v>23489412.2724</v>
      </c>
      <c r="F42" s="12">
        <v>151694</v>
      </c>
      <c r="G42" s="16">
        <v>149021</v>
      </c>
      <c r="H42" s="67">
        <f t="shared" si="0"/>
        <v>0.0059322895245427975</v>
      </c>
      <c r="I42" s="12">
        <v>3</v>
      </c>
      <c r="J42" s="44">
        <v>37304</v>
      </c>
      <c r="K42" s="65">
        <f t="shared" si="1"/>
        <v>0.2503271351017642</v>
      </c>
      <c r="L42" s="79">
        <f t="shared" si="2"/>
        <v>0.0015881197693410195</v>
      </c>
      <c r="M42" s="27"/>
      <c r="N42" s="1"/>
      <c r="O42" s="1"/>
    </row>
    <row r="43" spans="2:15" ht="12.75">
      <c r="B43" s="7" t="s">
        <v>38</v>
      </c>
      <c r="C43" s="12">
        <v>29293</v>
      </c>
      <c r="D43" s="12">
        <v>2317214992</v>
      </c>
      <c r="E43" s="69">
        <v>1229740846.3049</v>
      </c>
      <c r="F43" s="12">
        <v>917208</v>
      </c>
      <c r="G43" s="16">
        <v>822660</v>
      </c>
      <c r="H43" s="67">
        <f t="shared" si="0"/>
        <v>0.0003958234359636838</v>
      </c>
      <c r="I43" s="12">
        <v>22</v>
      </c>
      <c r="J43" s="44">
        <v>76015</v>
      </c>
      <c r="K43" s="65">
        <f t="shared" si="1"/>
        <v>0.09240147813191354</v>
      </c>
      <c r="L43" s="79">
        <f t="shared" si="2"/>
        <v>6.181383681643845E-05</v>
      </c>
      <c r="M43" s="17"/>
      <c r="O43" s="1"/>
    </row>
    <row r="44" spans="2:13" ht="12.75">
      <c r="B44" s="7" t="s">
        <v>39</v>
      </c>
      <c r="C44" s="12">
        <v>21837</v>
      </c>
      <c r="D44" s="12">
        <v>513250786</v>
      </c>
      <c r="E44" s="69">
        <v>312235466.4155</v>
      </c>
      <c r="F44" s="12">
        <v>11108274</v>
      </c>
      <c r="G44" s="16">
        <v>11024554</v>
      </c>
      <c r="H44" s="67">
        <f t="shared" si="0"/>
        <v>0.021642975136135497</v>
      </c>
      <c r="I44" s="12">
        <v>2469</v>
      </c>
      <c r="J44" s="44">
        <v>11437338</v>
      </c>
      <c r="K44" s="65">
        <f t="shared" si="1"/>
        <v>1.0374422402938024</v>
      </c>
      <c r="L44" s="79">
        <f t="shared" si="2"/>
        <v>0.036630489583076485</v>
      </c>
      <c r="M44" s="17"/>
    </row>
    <row r="45" spans="2:13" ht="24">
      <c r="B45" s="7" t="s">
        <v>40</v>
      </c>
      <c r="C45" s="12">
        <v>293555</v>
      </c>
      <c r="D45" s="12">
        <v>25814613239</v>
      </c>
      <c r="E45" s="69">
        <v>15929450598.1935</v>
      </c>
      <c r="F45" s="12">
        <v>31266644</v>
      </c>
      <c r="G45" s="16">
        <v>28188779</v>
      </c>
      <c r="H45" s="67">
        <f t="shared" si="0"/>
        <v>0.0012111993974313442</v>
      </c>
      <c r="I45" s="12">
        <v>6870</v>
      </c>
      <c r="J45" s="44">
        <v>38882569</v>
      </c>
      <c r="K45" s="65">
        <f t="shared" si="1"/>
        <v>1.3793633629892235</v>
      </c>
      <c r="L45" s="79">
        <f t="shared" si="2"/>
        <v>0.002440923417936933</v>
      </c>
      <c r="M45" s="17"/>
    </row>
    <row r="46" spans="2:13" ht="13.5" thickBot="1">
      <c r="B46" s="29" t="s">
        <v>41</v>
      </c>
      <c r="C46" s="15">
        <v>777</v>
      </c>
      <c r="D46" s="15">
        <v>32789379</v>
      </c>
      <c r="E46" s="70">
        <v>26866702.0023</v>
      </c>
      <c r="F46" s="15">
        <v>134722</v>
      </c>
      <c r="G46" s="55">
        <v>124682</v>
      </c>
      <c r="H46" s="58">
        <f t="shared" si="0"/>
        <v>0.0041087084936863244</v>
      </c>
      <c r="I46" s="15">
        <v>5</v>
      </c>
      <c r="J46" s="48">
        <v>19072</v>
      </c>
      <c r="K46" s="65">
        <f t="shared" si="1"/>
        <v>0.15296514332461783</v>
      </c>
      <c r="L46" s="79">
        <f t="shared" si="2"/>
        <v>0.0007098749968778188</v>
      </c>
      <c r="M46" s="17"/>
    </row>
    <row r="47" spans="2:12" s="3" customFormat="1" ht="13.5" thickBot="1">
      <c r="B47" s="9" t="s">
        <v>43</v>
      </c>
      <c r="C47" s="10">
        <v>497187</v>
      </c>
      <c r="D47" s="10">
        <f>SUM(D5:D46)</f>
        <v>392897640468</v>
      </c>
      <c r="E47" s="71">
        <f>SUM(E5:E46)</f>
        <v>257975917184.69308</v>
      </c>
      <c r="F47" s="10">
        <f>SUM(F5:F46)</f>
        <v>467333716</v>
      </c>
      <c r="G47" s="10">
        <f>SUM(G5:G46)</f>
        <v>420377123</v>
      </c>
      <c r="H47" s="40">
        <f t="shared" si="0"/>
        <v>0.001189454116963735</v>
      </c>
      <c r="I47" s="10">
        <f>SUM(I5:I46)</f>
        <v>49223</v>
      </c>
      <c r="J47" s="49">
        <f>SUM(J5:J46)</f>
        <v>289987239</v>
      </c>
      <c r="K47" s="66">
        <f>J47/G47</f>
        <v>0.6898264038026637</v>
      </c>
      <c r="L47" s="114">
        <f t="shared" si="2"/>
        <v>0.001124086473515235</v>
      </c>
    </row>
    <row r="48" spans="3:11" s="3" customFormat="1" ht="12.75">
      <c r="C48" s="5"/>
      <c r="D48" s="5"/>
      <c r="E48" s="5"/>
      <c r="F48" s="6"/>
      <c r="G48" s="6"/>
      <c r="H48" s="6"/>
      <c r="I48" s="5"/>
      <c r="J48" s="5"/>
      <c r="K48" s="5"/>
    </row>
    <row r="49" spans="2:12" ht="10.5" customHeight="1">
      <c r="B49" s="168" t="s">
        <v>55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2:12" s="2" customFormat="1" ht="10.5" customHeight="1">
      <c r="B50" s="168" t="s">
        <v>56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2:12" ht="10.5" customHeight="1">
      <c r="B51" s="168" t="s">
        <v>54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2:12" ht="10.5" customHeight="1">
      <c r="B52" s="170" t="s">
        <v>67</v>
      </c>
      <c r="C52" s="170"/>
      <c r="D52" s="170"/>
      <c r="E52" s="170"/>
      <c r="F52" s="170"/>
      <c r="G52" s="170"/>
      <c r="H52" s="170"/>
      <c r="I52" s="170"/>
      <c r="J52" s="170"/>
      <c r="K52" s="170"/>
      <c r="L52" s="22"/>
    </row>
    <row r="53" spans="2:12" ht="10.5" customHeight="1">
      <c r="B53" s="168" t="s">
        <v>65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</row>
    <row r="54" spans="2:12" ht="10.5" customHeight="1">
      <c r="B54" s="168" t="s">
        <v>57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</row>
    <row r="55" spans="2:12" ht="10.5" customHeight="1">
      <c r="B55" s="168" t="s">
        <v>58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</row>
    <row r="56" spans="2:12" ht="10.5" customHeight="1">
      <c r="B56" s="168" t="s">
        <v>68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</row>
    <row r="57" spans="2:12" ht="10.5" customHeight="1">
      <c r="B57" s="168" t="s">
        <v>74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</row>
    <row r="58" spans="2:12" ht="10.5" customHeight="1">
      <c r="B58" s="168" t="s">
        <v>66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</row>
    <row r="59" spans="2:12" ht="12.75"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</row>
  </sheetData>
  <mergeCells count="11">
    <mergeCell ref="B56:L56"/>
    <mergeCell ref="B57:L57"/>
    <mergeCell ref="B58:L58"/>
    <mergeCell ref="B59:L59"/>
    <mergeCell ref="B54:L54"/>
    <mergeCell ref="B55:L55"/>
    <mergeCell ref="B49:L49"/>
    <mergeCell ref="B50:L50"/>
    <mergeCell ref="B51:L51"/>
    <mergeCell ref="B53:L53"/>
    <mergeCell ref="B52:K52"/>
  </mergeCells>
  <printOptions/>
  <pageMargins left="0" right="0" top="0.984251968503937" bottom="0.98425196850393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annibalv</cp:lastModifiedBy>
  <cp:lastPrinted>2003-11-05T22:05:08Z</cp:lastPrinted>
  <dcterms:created xsi:type="dcterms:W3CDTF">2003-08-01T17:59:09Z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